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3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31" l="1"/>
  <c r="A3" i="30"/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6" l="1"/>
  <c r="D6" i="30" s="1"/>
  <c r="D6" i="7"/>
  <c r="D6" i="31" s="1"/>
  <c r="A6" i="6"/>
  <c r="A6" i="30" s="1"/>
  <c r="A6" i="7"/>
  <c r="A6" i="31" s="1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<sst xmlns="http://schemas.openxmlformats.org/spreadsheetml/2006/main" count="3617" uniqueCount="702">
  <si>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</si>
  <si>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</si>
  <si>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</si>
  <si>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</si>
  <si>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</si>
  <si>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</si>
  <si>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</si>
  <si>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</si>
  <si>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</si>
  <si>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</si>
  <si>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</si>
  <si>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</si>
  <si>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</si>
  <si>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</si>
  <si>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</si>
  <si>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</si>
  <si>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</si>
  <si>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</si>
  <si>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</si>
  <si>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</si>
  <si>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</si>
  <si>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</si>
  <si>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</si>
  <si>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</si>
  <si>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</si>
  <si>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</si>
  <si>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</si>
  <si>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</si>
  <si>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</si>
  <si>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</si>
  <si>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</si>
  <si>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</si>
  <si>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</si>
  <si>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</si>
  <si>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</si>
  <si>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</si>
  <si>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</si>
  <si>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</si>
  <si>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</si>
  <si>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</si>
  <si>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</si>
  <si>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</si>
  <si>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</si>
  <si>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</si>
  <si>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</si>
  <si>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</si>
  <si>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</si>
  <si>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</si>
  <si>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</si>
  <si>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</si>
  <si>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</si>
  <si>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</si>
  <si>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</si>
  <si>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</si>
  <si>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</si>
  <si>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</si>
  <si>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</si>
  <si>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</si>
  <si>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</si>
  <si>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</si>
  <si>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</si>
  <si>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</si>
  <si>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</si>
  <si>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</si>
  <si>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</si>
  <si>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</si>
  <si>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</si>
  <si>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</si>
  <si>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</si>
  <si>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</si>
  <si>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</si>
  <si>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</si>
  <si>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</si>
  <si>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</si>
  <si>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</si>
  <si>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</si>
  <si>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</si>
  <si>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</si>
  <si>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</si>
  <si>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</si>
  <si>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</si>
  <si>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</si>
  <si>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</si>
  <si>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</si>
  <si>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</si>
  <si>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</si>
  <si>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</si>
  <si>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</si>
  <si>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</si>
  <si>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</si>
  <si>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</si>
  <si>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</si>
  <si>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</si>
  <si>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</si>
  <si>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</si>
  <si>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</si>
  <si>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</si>
  <si>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</si>
  <si>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</si>
  <si>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</si>
  <si>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</si>
  <si>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</si>
  <si>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</si>
  <si>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</si>
  <si>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</si>
  <si>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</si>
  <si>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</si>
  <si>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</si>
  <si>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</si>
  <si>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</si>
  <si>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</si>
  <si>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</si>
  <si>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</si>
  <si>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</si>
  <si>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</si>
  <si>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</si>
  <si>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</si>
  <si>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</si>
  <si>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</si>
  <si>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</si>
  <si>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</si>
  <si>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</si>
  <si>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</si>
  <si>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</si>
  <si>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</si>
  <si>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</si>
  <si>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</si>
  <si>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</si>
  <si>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</si>
  <si>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</si>
  <si>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</si>
  <si>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</si>
  <si>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</si>
  <si>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</si>
  <si>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</si>
  <si>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</si>
  <si>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</si>
  <si>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</si>
  <si>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</si>
  <si>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</si>
  <si>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</si>
  <si>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</si>
  <si>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</si>
  <si>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</si>
  <si>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</si>
  <si>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</si>
  <si>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</si>
  <si>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</si>
  <si>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</si>
  <si>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</si>
  <si>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</si>
  <si>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</si>
  <si>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</si>
  <si>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</si>
  <si>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</si>
  <si>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</si>
  <si>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</si>
  <si>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</si>
  <si>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</si>
  <si>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</si>
  <si>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</si>
  <si>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</si>
  <si>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</si>
  <si>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</si>
  <si>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</si>
  <si>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</si>
  <si>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</si>
  <si>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</si>
  <si>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</si>
  <si>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</si>
  <si>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</si>
  <si>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</si>
  <si>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</si>
  <si>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</si>
  <si>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</si>
  <si>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</si>
  <si>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</si>
  <si>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</si>
  <si>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</si>
  <si>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</si>
  <si>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</si>
  <si>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</si>
  <si>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</si>
  <si>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</si>
  <si>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</si>
  <si>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</si>
  <si>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</si>
  <si>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</si>
  <si>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</si>
  <si>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</si>
  <si>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</si>
  <si>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</si>
  <si>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</si>
  <si>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</si>
  <si>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</si>
  <si>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</si>
  <si>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</si>
  <si>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</si>
  <si>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</si>
  <si>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</si>
  <si>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</si>
  <si>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</si>
  <si>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</si>
  <si>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</si>
  <si>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</si>
  <si>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</si>
  <si>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</si>
  <si>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</si>
  <si>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</si>
  <si>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</si>
  <si>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</si>
  <si>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</si>
  <si>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</si>
  <si>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</si>
  <si>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</si>
  <si>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</si>
  <si>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</si>
  <si>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</si>
  <si>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</si>
  <si>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</si>
  <si>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</si>
  <si>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</si>
  <si>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</si>
  <si>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</si>
  <si>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</si>
  <si>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</si>
  <si>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</si>
  <si>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</si>
  <si>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</si>
  <si>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</si>
  <si>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</si>
  <si>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</si>
  <si>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</si>
  <si>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</si>
  <si>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</si>
  <si>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</si>
  <si>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</si>
  <si>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</si>
  <si>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</si>
  <si>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</si>
  <si>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</si>
  <si>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</si>
  <si>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</si>
  <si>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</si>
  <si>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</si>
  <si>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</si>
  <si>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</si>
  <si>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</si>
  <si>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</si>
  <si>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</si>
  <si>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</si>
  <si>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</si>
  <si>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</si>
  <si>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</si>
  <si>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</si>
  <si>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</si>
  <si>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</si>
  <si>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</si>
  <si>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</si>
  <si>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</si>
  <si>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</si>
  <si>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</si>
  <si>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</si>
  <si>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</si>
  <si>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</si>
  <si>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</si>
  <si>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</si>
  <si>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</si>
  <si>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</si>
  <si>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</si>
  <si>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</si>
  <si>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</si>
  <si>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</si>
  <si>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</si>
  <si>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</si>
  <si>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</si>
  <si>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</si>
  <si>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</si>
  <si>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</si>
  <si>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</si>
  <si>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</si>
  <si>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</si>
  <si>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</si>
  <si>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</si>
  <si>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</si>
  <si>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</si>
  <si>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</si>
  <si>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</si>
  <si>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</si>
  <si>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</si>
  <si>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 xml:space="preserve">Vestido de torre de acero suspensión, incluye suministro de aislamiento y herrajes necesarios, 115 kV,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</si>
  <si>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</si>
  <si>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</si>
  <si>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</si>
  <si>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</si>
  <si>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</si>
  <si>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</si>
  <si>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</si>
  <si>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</si>
  <si>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</si>
  <si>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</si>
  <si>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</si>
  <si>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</si>
  <si>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</si>
  <si>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</si>
  <si>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</si>
  <si>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</si>
  <si>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</si>
  <si>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</si>
  <si>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</si>
  <si>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</si>
  <si>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</si>
  <si>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</si>
  <si>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</si>
  <si>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</si>
  <si>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</si>
  <si>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</si>
  <si>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</si>
  <si>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</si>
  <si>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</si>
  <si>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</si>
  <si>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</si>
  <si>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</si>
  <si>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</si>
  <si>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</si>
  <si>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</si>
  <si>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</si>
  <si>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</si>
  <si>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</si>
  <si>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</si>
  <si>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</si>
  <si>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</si>
  <si>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</si>
  <si>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</si>
  <si>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</si>
  <si>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</si>
  <si>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</si>
  <si>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</si>
  <si>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</si>
  <si>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</si>
  <si>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</si>
  <si>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</si>
  <si>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</si>
  <si>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</si>
  <si>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</si>
  <si>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</si>
  <si>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</si>
  <si>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</si>
  <si>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</si>
  <si>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</si>
  <si>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</si>
  <si>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</si>
  <si>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</si>
  <si>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</si>
  <si>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</si>
  <si>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</si>
  <si>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</si>
  <si>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</si>
  <si>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</si>
  <si>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</si>
  <si>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</si>
  <si>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</si>
  <si>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</si>
  <si>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</si>
  <si>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</si>
  <si>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</si>
  <si>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</si>
  <si>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</si>
  <si>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</si>
  <si>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</si>
  <si>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</si>
  <si>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</si>
  <si>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</si>
  <si>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</si>
  <si>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</si>
  <si>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</si>
  <si>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</si>
  <si>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</si>
  <si>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</si>
  <si>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</si>
  <si>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</si>
  <si>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</si>
  <si>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</si>
  <si>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</si>
  <si>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</si>
  <si>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</si>
  <si>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</si>
  <si>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</si>
  <si>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</si>
  <si>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</si>
  <si>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</si>
  <si>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</si>
  <si>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</si>
  <si>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</si>
  <si>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</si>
  <si>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</si>
  <si>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</si>
  <si>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</si>
  <si>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</si>
  <si>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</si>
  <si>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</si>
  <si>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</si>
  <si>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</si>
  <si>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</si>
  <si>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</si>
  <si>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</si>
  <si>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</si>
  <si>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</si>
  <si>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</si>
  <si>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</si>
  <si>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</si>
  <si>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</si>
  <si>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</si>
  <si>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</si>
  <si>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</si>
  <si>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</si>
  <si>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</si>
  <si>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</si>
  <si>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</si>
  <si>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</si>
  <si>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</si>
  <si>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</si>
  <si>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</si>
  <si>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</si>
  <si>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</si>
  <si>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</si>
  <si>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</si>
  <si>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</si>
  <si>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</si>
  <si>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</si>
  <si>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</si>
  <si>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</si>
  <si>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</si>
  <si>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</si>
  <si>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</si>
  <si>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</si>
  <si>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</si>
  <si>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</si>
  <si>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</si>
  <si>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</si>
  <si>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</si>
  <si>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</si>
  <si>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</si>
  <si>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</si>
  <si>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</si>
  <si>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</si>
  <si>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</si>
  <si>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</si>
  <si>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</si>
  <si>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</si>
  <si>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</si>
  <si>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</si>
  <si>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</si>
  <si>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</si>
  <si>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</si>
  <si>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</si>
  <si>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</si>
  <si>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</si>
  <si>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</si>
  <si>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</si>
  <si>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</si>
  <si>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</si>
  <si>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</si>
  <si>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</si>
  <si>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</si>
  <si>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</si>
  <si>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</si>
  <si>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</si>
  <si>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</si>
  <si>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</si>
  <si>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</si>
  <si>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</si>
  <si>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</si>
  <si>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</si>
  <si>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</si>
  <si>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</si>
  <si>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</si>
  <si>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</si>
  <si>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</si>
  <si>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</si>
  <si>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</si>
  <si>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</si>
  <si>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</si>
  <si>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</si>
  <si>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</si>
  <si>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</si>
  <si>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</si>
  <si>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</si>
  <si>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</si>
  <si>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</si>
  <si>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</si>
  <si>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</si>
  <si>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</si>
  <si>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</si>
  <si>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</si>
  <si>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</si>
  <si>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</si>
  <si>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</si>
  <si>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</si>
  <si>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</si>
  <si>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</si>
  <si>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</si>
  <si>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</si>
  <si>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</si>
  <si>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</si>
  <si>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</si>
  <si>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</si>
  <si>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</si>
  <si>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</si>
  <si>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</si>
  <si>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</si>
  <si>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</si>
  <si>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</si>
  <si>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</si>
  <si>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</si>
  <si>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</si>
  <si>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</si>
  <si>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</si>
  <si>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</si>
  <si>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</si>
  <si>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</si>
  <si>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</si>
  <si>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</si>
  <si>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</si>
  <si>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</si>
  <si>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</si>
  <si>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</si>
  <si>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</si>
  <si>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</si>
  <si>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</si>
  <si>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</si>
  <si>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</si>
  <si>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</si>
  <si>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</si>
  <si>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</si>
  <si>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</si>
  <si>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</si>
  <si>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</si>
  <si>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</si>
  <si>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</si>
  <si>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</si>
  <si>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</si>
  <si>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</si>
  <si>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</si>
  <si>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</si>
  <si>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</si>
  <si>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</si>
  <si>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</si>
  <si>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</si>
  <si>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</si>
  <si>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</si>
  <si>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</si>
  <si>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</si>
  <si>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</si>
  <si>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</si>
  <si>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</si>
  <si>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</si>
  <si>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</si>
  <si>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</si>
  <si>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</si>
  <si>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</si>
  <si>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</si>
  <si>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</si>
  <si>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</si>
  <si>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</si>
  <si>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</si>
  <si>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</si>
  <si>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</si>
  <si>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</si>
  <si>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</si>
  <si>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</si>
  <si>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</si>
  <si>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</si>
  <si>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</si>
  <si>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</si>
  <si>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</si>
  <si>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</si>
  <si>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</si>
  <si>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</si>
  <si>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</si>
  <si>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</si>
  <si>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</si>
  <si>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</si>
  <si>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</si>
  <si>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</si>
  <si>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</si>
  <si>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</si>
  <si>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</si>
  <si>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</si>
  <si>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</si>
  <si>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</si>
  <si>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</si>
  <si>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</si>
  <si>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</si>
  <si>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</si>
  <si>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</si>
  <si>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</si>
  <si>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</si>
  <si>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</si>
  <si>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</si>
  <si>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</si>
  <si>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</si>
  <si>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</si>
  <si>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</si>
  <si>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</si>
  <si>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</si>
  <si>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</si>
  <si>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</si>
  <si>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</si>
  <si>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</si>
  <si>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</si>
  <si>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</si>
  <si>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</si>
  <si>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</si>
  <si>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</si>
  <si>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</si>
  <si>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</si>
  <si>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</si>
  <si>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</si>
  <si>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</si>
  <si>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</si>
  <si>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</si>
  <si>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</si>
  <si>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</si>
  <si>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</si>
  <si>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</si>
  <si>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</si>
  <si>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</si>
  <si>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</si>
  <si>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</si>
  <si>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</si>
  <si>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</si>
  <si>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</si>
  <si>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</si>
  <si>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</si>
  <si>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</si>
  <si>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</si>
  <si>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</si>
  <si>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</si>
  <si>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</si>
  <si>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</si>
  <si>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</si>
  <si>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</si>
  <si>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</si>
  <si>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</si>
  <si>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</si>
  <si>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</si>
  <si>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</si>
  <si>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</si>
  <si>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</si>
  <si>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</si>
  <si>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</si>
  <si>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</si>
  <si>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</si>
  <si>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</si>
  <si>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</si>
  <si>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</si>
  <si>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</si>
  <si>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</si>
  <si>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</si>
  <si>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</si>
  <si>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</si>
  <si>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</si>
  <si>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>CONDUCTOR</t>
  </si>
  <si>
    <t>1.B.1</t>
  </si>
  <si>
    <t xml:space="preserve">   115 kV - 2C - 1km - ACSR 1113, 1 C/F Torre de acero</t>
  </si>
  <si>
    <t>1.B-1</t>
  </si>
  <si>
    <t>1.B-2</t>
  </si>
  <si>
    <t>1.B-3-A</t>
  </si>
  <si>
    <t xml:space="preserve">      Cimentación de torre 115 kv de acero suspensión 2 circuitos</t>
  </si>
  <si>
    <t>1.B-4-A</t>
  </si>
  <si>
    <t xml:space="preserve">      Cimentación de torre 115 kv de acero deflexión 2 circuitos</t>
  </si>
  <si>
    <t>1.B-5-A</t>
  </si>
  <si>
    <t>1.B-6-A</t>
  </si>
  <si>
    <t xml:space="preserve">      Vestido de torre de acero suspensión, incluye suministro de aislamiento y herrajes necesarios, 115 kV, 1 C/F, circuito doble</t>
  </si>
  <si>
    <t>1.B-7-A</t>
  </si>
  <si>
    <t xml:space="preserve">      Vestido de torre de acero remate - deflexión, incluye suministro de aislamiento y herrajes necesarios, 115 kV, 1 C/F, circuito doble</t>
  </si>
  <si>
    <t>1.B-8</t>
  </si>
  <si>
    <t>1.B-9</t>
  </si>
  <si>
    <t>1.B-10</t>
  </si>
  <si>
    <t>1.B-11-1</t>
  </si>
  <si>
    <t xml:space="preserve">      Suministro, tendido y tensionado de cable conductor ACSR 1113, 1C/F, doble circuito</t>
  </si>
  <si>
    <t>Suministro, tendido y tensionado de cable conductor ACSR 1113, 1C/F, doble circuito</t>
  </si>
  <si>
    <t>115 kV, 1 C/F, circuito doble</t>
  </si>
  <si>
    <t>1 C/F, circuito doble</t>
  </si>
  <si>
    <t>Cimentación de torre 115 kv de acero deflexión 2 circuitos</t>
  </si>
  <si>
    <t>Cimentación de torre 115 kv de acero suspensión 2 circuitos</t>
  </si>
  <si>
    <t>Costo Unitario Puesto en Panamá  CON Aranceles
USD</t>
  </si>
  <si>
    <t>% por concepto 
 de Aranceles
locales</t>
  </si>
  <si>
    <t xml:space="preserve">NOVENTA Y CINCO MIL DOSCIENTOS SETENTA Y UN DOLARES 49  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</si>
  <si>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</si>
  <si>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</si>
  <si>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</si>
  <si>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CATORCE MIL SEISCIENTOS SESENTA DOLARES 29  </t>
  </si>
  <si>
    <t xml:space="preserve">CUATRO MIL CIENTO VEINTIUN DOLARES 91  </t>
  </si>
  <si>
    <t xml:space="preserve">DIEZ MIL CUATROCIENTOS NOVENTA Y SEIS DOLARES 63  </t>
  </si>
  <si>
    <t xml:space="preserve">CUATRO MIL CUATROCIENTOS VEINTISIETE DOLARES 36  </t>
  </si>
  <si>
    <t xml:space="preserve">DOCE MIL CIENTO CUARENTA Y NUEVE DOLARES 77  </t>
  </si>
  <si>
    <t xml:space="preserve">CUATRO MIL QUINIENTOS VEINTIOCHO DOLARES 58  </t>
  </si>
  <si>
    <t>:</t>
  </si>
  <si>
    <t xml:space="preserve">     :</t>
  </si>
  <si>
    <t xml:space="preserve">SETENTA Y CUATRO MIL VEINTIOCHO DOLARES 66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</si>
</sst>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3" fontId="0" fillId="0" borderId="15" xfId="0" applyNumberFormat="1" applyBorder="1"/>
    <xf numFmtId="43" fontId="17" fillId="0" borderId="61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0" xfId="1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0" fontId="17" fillId="0" borderId="60" xfId="0" applyFont="1" applyBorder="1" applyAlignment="1">
      <alignment vertical="top"/>
    </xf>
    <xf numFmtId="43" fontId="17" fillId="0" borderId="58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43" fontId="17" fillId="0" borderId="54" xfId="1" applyFont="1" applyBorder="1" applyAlignment="1">
      <alignment vertical="top"/>
    </xf>
    <xf numFmtId="2" fontId="17" fillId="0" borderId="0" xfId="0" applyNumberFormat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74" xfId="0" applyBorder="1"/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89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281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5548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587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407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595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483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8257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545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8296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364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2808816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+PRESUTO!C12</f>
        <v>1.B.1</v>
      </c>
      <c r="B6" s="360"/>
      <c r="C6" s="361"/>
      <c r="D6" s="10" t="str">
        <f>+PRESUTO!D12</f>
        <v xml:space="preserve">   115 kV - 2C - 1km - ACSR 1113,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657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</row>
    <row r="11" spans="1:8" ht="46.5" thickTop="1" thickBot="1" x14ac:dyDescent="0.3">
      <c r="A11" s="1"/>
      <c r="B11" s="2"/>
      <c r="C11" s="2" t="s">
        <v>161</v>
      </c>
      <c r="D11" s="2" t="s">
        <v>204</v>
      </c>
      <c r="E11" s="2" t="s">
        <v>205</v>
      </c>
      <c r="F11" s="2" t="s">
        <v>206</v>
      </c>
      <c r="G11" s="2" t="s">
        <v>207</v>
      </c>
      <c r="H11" s="3" t="s">
        <v>208</v>
      </c>
    </row>
    <row r="12" spans="1:8" ht="32.25" customHeight="1" thickTop="1" x14ac:dyDescent="0.25">
      <c r="A12" s="339"/>
      <c r="B12" s="14" t="s">
        <v>194</v>
      </c>
      <c r="C12" s="34" t="s">
        <v>664</v>
      </c>
      <c r="D12" s="34" t="s">
        <v>665</v>
      </c>
      <c r="E12" s="15"/>
      <c r="F12" s="14"/>
      <c r="G12" s="14"/>
      <c r="H12" s="43">
        <v>226840.5</v>
      </c>
    </row>
    <row r="13" spans="1:8" ht="32.25" customHeight="1" x14ac:dyDescent="0.25">
      <c r="A13" s="337"/>
      <c r="B13" s="16"/>
      <c r="C13" s="16" t="s">
        <v>666</v>
      </c>
      <c r="D13" s="17" t="s">
        <v>195</v>
      </c>
      <c r="E13" s="18" t="s">
        <v>196</v>
      </c>
      <c r="F13" s="19">
        <v>1</v>
      </c>
      <c r="G13" s="19">
        <v>4528.58</v>
      </c>
      <c r="H13" s="22">
        <v>4528.58</v>
      </c>
    </row>
    <row r="14" spans="1:8" ht="32.25" customHeight="1" x14ac:dyDescent="0.25">
      <c r="A14" s="337"/>
      <c r="B14" s="16"/>
      <c r="C14" s="16" t="s">
        <v>667</v>
      </c>
      <c r="D14" s="17" t="s">
        <v>197</v>
      </c>
      <c r="E14" s="18" t="s">
        <v>196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668</v>
      </c>
      <c r="D15" s="17" t="s">
        <v>669</v>
      </c>
      <c r="E15" s="18" t="s">
        <v>198</v>
      </c>
      <c r="F15" s="19">
        <v>1.9</v>
      </c>
      <c r="G15" s="19">
        <v>4427.3599999999997</v>
      </c>
      <c r="H15" s="22">
        <v>8411.98</v>
      </c>
    </row>
    <row r="16" spans="1:8" ht="32.25" customHeight="1" x14ac:dyDescent="0.25">
      <c r="A16" s="337"/>
      <c r="B16" s="16"/>
      <c r="C16" s="16" t="s">
        <v>670</v>
      </c>
      <c r="D16" s="17" t="s">
        <v>671</v>
      </c>
      <c r="E16" s="18" t="s">
        <v>198</v>
      </c>
      <c r="F16" s="19">
        <v>0.4</v>
      </c>
      <c r="G16" s="19">
        <v>10496.63</v>
      </c>
      <c r="H16" s="22">
        <v>4198.6499999999996</v>
      </c>
    </row>
    <row r="17" spans="1:8" ht="32.25" customHeight="1" x14ac:dyDescent="0.25">
      <c r="A17" s="337"/>
      <c r="B17" s="16"/>
      <c r="C17" s="16" t="s">
        <v>672</v>
      </c>
      <c r="D17" s="17" t="s">
        <v>199</v>
      </c>
      <c r="E17" s="18" t="s">
        <v>200</v>
      </c>
      <c r="F17" s="19">
        <v>1</v>
      </c>
      <c r="G17" s="19">
        <v>74028.66</v>
      </c>
      <c r="H17" s="22">
        <v>74028.66</v>
      </c>
    </row>
    <row r="18" spans="1:8" ht="32.25" customHeight="1" x14ac:dyDescent="0.25">
      <c r="A18" s="337"/>
      <c r="B18" s="16"/>
      <c r="C18" s="16" t="s">
        <v>673</v>
      </c>
      <c r="D18" s="17" t="s">
        <v>674</v>
      </c>
      <c r="E18" s="18" t="s">
        <v>198</v>
      </c>
      <c r="F18" s="19">
        <v>1.9</v>
      </c>
      <c r="G18" s="19">
        <v>4121.91</v>
      </c>
      <c r="H18" s="22">
        <v>7831.63</v>
      </c>
    </row>
    <row r="19" spans="1:8" ht="32.25" customHeight="1" x14ac:dyDescent="0.25">
      <c r="A19" s="337"/>
      <c r="B19" s="16"/>
      <c r="C19" s="16" t="s">
        <v>675</v>
      </c>
      <c r="D19" s="17" t="s">
        <v>676</v>
      </c>
      <c r="E19" s="18" t="s">
        <v>198</v>
      </c>
      <c r="F19" s="19">
        <v>0.4</v>
      </c>
      <c r="G19" s="19">
        <v>14660.29</v>
      </c>
      <c r="H19" s="22">
        <v>5864.12</v>
      </c>
    </row>
    <row r="20" spans="1:8" ht="32.25" customHeight="1" x14ac:dyDescent="0.25">
      <c r="A20" s="337"/>
      <c r="B20" s="16"/>
      <c r="C20" s="16" t="s">
        <v>677</v>
      </c>
      <c r="D20" s="17" t="s">
        <v>201</v>
      </c>
      <c r="E20" s="18" t="s">
        <v>198</v>
      </c>
      <c r="F20" s="19">
        <v>2.2999999999999998</v>
      </c>
      <c r="G20" s="19">
        <v>390.65</v>
      </c>
      <c r="H20" s="22">
        <v>898.5</v>
      </c>
    </row>
    <row r="21" spans="1:8" ht="32.25" customHeight="1" x14ac:dyDescent="0.25">
      <c r="A21" s="337"/>
      <c r="B21" s="16"/>
      <c r="C21" s="16" t="s">
        <v>678</v>
      </c>
      <c r="D21" s="17" t="s">
        <v>202</v>
      </c>
      <c r="E21" s="18" t="s">
        <v>196</v>
      </c>
      <c r="F21" s="19">
        <v>1</v>
      </c>
      <c r="G21" s="19">
        <v>8653.06</v>
      </c>
      <c r="H21" s="22">
        <v>8653.06</v>
      </c>
    </row>
    <row r="22" spans="1:8" ht="32.25" customHeight="1" x14ac:dyDescent="0.25">
      <c r="A22" s="337"/>
      <c r="B22" s="16"/>
      <c r="C22" s="16" t="s">
        <v>679</v>
      </c>
      <c r="D22" s="17" t="s">
        <v>203</v>
      </c>
      <c r="E22" s="18" t="s">
        <v>196</v>
      </c>
      <c r="F22" s="19">
        <v>1</v>
      </c>
      <c r="G22" s="19">
        <v>5004.0600000000004</v>
      </c>
      <c r="H22" s="22">
        <v>5004.0600000000004</v>
      </c>
    </row>
    <row r="23" spans="1:8" ht="32.25" customHeight="1" x14ac:dyDescent="0.25">
      <c r="A23" s="338"/>
      <c r="B23" s="16"/>
      <c r="C23" s="16" t="s">
        <v>680</v>
      </c>
      <c r="D23" s="17" t="s">
        <v>681</v>
      </c>
      <c r="E23" s="18" t="s">
        <v>200</v>
      </c>
      <c r="F23" s="19">
        <v>1</v>
      </c>
      <c r="G23" s="20">
        <v>95271.49</v>
      </c>
      <c r="H23" s="23">
        <v>95271.49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209</v>
      </c>
      <c r="H24" s="26">
        <f>SUM(H13:H23)</f>
        <v>226840.5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168</v>
      </c>
      <c r="H25" s="252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210</v>
      </c>
      <c r="H26" s="33">
        <f>ROUND(+H24*H25/100,2)</f>
        <v>226840.5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topLeftCell="G78" zoomScale="80" zoomScaleNormal="80" workbookViewId="0">
      <selection activeCell="M99" sqref="M99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0"/>
      <c r="B1" s="201"/>
      <c r="C1" s="202"/>
      <c r="D1" s="201"/>
      <c r="E1" s="202"/>
      <c r="F1" s="202"/>
      <c r="G1" s="202"/>
      <c r="H1" s="202"/>
      <c r="I1" s="202"/>
      <c r="J1" s="202"/>
      <c r="K1" s="202"/>
      <c r="L1" s="202"/>
      <c r="M1" s="203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4"/>
    </row>
    <row r="3" spans="1:13" ht="51.7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8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4"/>
    </row>
    <row r="5" spans="1:13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4"/>
    </row>
    <row r="6" spans="1:13" ht="19.5" thickBot="1" x14ac:dyDescent="0.35">
      <c r="A6" s="228" t="str">
        <f>+PRESUTO!C12</f>
        <v>1.B.1</v>
      </c>
      <c r="B6" s="10" t="str">
        <f>+PRESUTO!D12</f>
        <v xml:space="preserve">   115 kV - 2C - 1km - ACSR 1113, 1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5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4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4"/>
    </row>
    <row r="9" spans="1:13" ht="21.75" thickBot="1" x14ac:dyDescent="0.4">
      <c r="A9" s="229" t="s">
        <v>656</v>
      </c>
      <c r="B9" s="206"/>
      <c r="C9" s="24"/>
      <c r="D9" s="25"/>
      <c r="E9" s="24"/>
      <c r="F9" s="24"/>
      <c r="G9" s="24"/>
      <c r="H9" s="24"/>
      <c r="I9" s="24"/>
      <c r="J9" s="24"/>
      <c r="K9" s="24"/>
      <c r="L9" s="44" t="s">
        <v>217</v>
      </c>
      <c r="M9" s="207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699</v>
      </c>
      <c r="L10" s="49" t="s">
        <v>699</v>
      </c>
      <c r="M10" s="208" t="s">
        <v>699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213</v>
      </c>
      <c r="G11" s="2" t="s">
        <v>214</v>
      </c>
      <c r="H11" s="2" t="s">
        <v>215</v>
      </c>
      <c r="I11" s="2"/>
      <c r="J11" s="45" t="s">
        <v>166</v>
      </c>
      <c r="K11" s="45" t="s">
        <v>167</v>
      </c>
      <c r="L11" s="45" t="s">
        <v>168</v>
      </c>
      <c r="M11" s="46" t="s">
        <v>169</v>
      </c>
    </row>
    <row r="12" spans="1:13" ht="15.75" thickTop="1" x14ac:dyDescent="0.25">
      <c r="A12" s="230" t="s">
        <v>170</v>
      </c>
      <c r="B12" s="231" t="s">
        <v>9</v>
      </c>
      <c r="C12" s="232" t="s">
        <v>171</v>
      </c>
      <c r="D12" s="233"/>
      <c r="E12" s="234"/>
      <c r="F12" s="234"/>
      <c r="G12" s="234"/>
      <c r="H12" s="235"/>
      <c r="I12" s="235"/>
      <c r="J12" s="234"/>
      <c r="K12" s="234"/>
      <c r="L12" s="234"/>
      <c r="M12" s="236"/>
    </row>
    <row r="13" spans="1:13" x14ac:dyDescent="0.25">
      <c r="A13" s="237" t="s">
        <v>8</v>
      </c>
      <c r="B13" s="233" t="s">
        <v>9</v>
      </c>
      <c r="C13" s="238" t="s">
        <v>8</v>
      </c>
      <c r="D13" s="233" t="s">
        <v>10</v>
      </c>
      <c r="E13" s="239">
        <v>23</v>
      </c>
      <c r="F13" s="240">
        <v>10.39</v>
      </c>
      <c r="G13" s="240">
        <v>238.97</v>
      </c>
      <c r="H13" s="235">
        <v>0.12989999999999999</v>
      </c>
      <c r="I13" s="235"/>
      <c r="J13" s="235">
        <v>1</v>
      </c>
      <c r="K13" s="35">
        <v>1</v>
      </c>
      <c r="L13" s="235">
        <f>+K13*J13</f>
        <v>1</v>
      </c>
      <c r="M13" s="241">
        <f t="shared" ref="M13:M20" si="0">+L13*H13</f>
        <v>0.12989999999999999</v>
      </c>
    </row>
    <row r="14" spans="1:13" x14ac:dyDescent="0.25">
      <c r="A14" s="237" t="s">
        <v>11</v>
      </c>
      <c r="B14" s="233" t="s">
        <v>9</v>
      </c>
      <c r="C14" s="238" t="s">
        <v>12</v>
      </c>
      <c r="D14" s="233" t="s">
        <v>13</v>
      </c>
      <c r="E14" s="239">
        <v>27.710660000000001</v>
      </c>
      <c r="F14" s="240">
        <v>1.18</v>
      </c>
      <c r="G14" s="240">
        <v>32.700000000000003</v>
      </c>
      <c r="H14" s="235">
        <v>1.78E-2</v>
      </c>
      <c r="I14" s="235"/>
      <c r="J14" s="235">
        <v>1</v>
      </c>
      <c r="K14" s="35">
        <v>1</v>
      </c>
      <c r="L14" s="235">
        <f t="shared" ref="L14:L79" si="1">+K14*J14</f>
        <v>1</v>
      </c>
      <c r="M14" s="241">
        <f t="shared" si="0"/>
        <v>1.78E-2</v>
      </c>
    </row>
    <row r="15" spans="1:13" x14ac:dyDescent="0.25">
      <c r="A15" s="237" t="s">
        <v>27</v>
      </c>
      <c r="B15" s="233" t="s">
        <v>9</v>
      </c>
      <c r="C15" s="238" t="s">
        <v>28</v>
      </c>
      <c r="D15" s="233" t="s">
        <v>13</v>
      </c>
      <c r="E15" s="239">
        <v>1.11249</v>
      </c>
      <c r="F15" s="240">
        <v>1.27</v>
      </c>
      <c r="G15" s="240">
        <v>1.41</v>
      </c>
      <c r="H15" s="235">
        <v>8.0000000000000004E-4</v>
      </c>
      <c r="I15" s="235"/>
      <c r="J15" s="235">
        <v>1</v>
      </c>
      <c r="K15" s="35">
        <v>1</v>
      </c>
      <c r="L15" s="235">
        <f t="shared" si="1"/>
        <v>1</v>
      </c>
      <c r="M15" s="241">
        <f t="shared" si="0"/>
        <v>8.0000000000000004E-4</v>
      </c>
    </row>
    <row r="16" spans="1:13" x14ac:dyDescent="0.25">
      <c r="A16" s="237" t="s">
        <v>32</v>
      </c>
      <c r="B16" s="233" t="s">
        <v>9</v>
      </c>
      <c r="C16" s="238" t="s">
        <v>33</v>
      </c>
      <c r="D16" s="233" t="s">
        <v>7</v>
      </c>
      <c r="E16" s="239">
        <v>9.1999999999999993</v>
      </c>
      <c r="F16" s="240">
        <v>10.08</v>
      </c>
      <c r="G16" s="240">
        <v>92.74</v>
      </c>
      <c r="H16" s="235">
        <v>5.04E-2</v>
      </c>
      <c r="I16" s="235"/>
      <c r="J16" s="235">
        <v>1</v>
      </c>
      <c r="K16" s="35">
        <v>1</v>
      </c>
      <c r="L16" s="235">
        <f t="shared" si="1"/>
        <v>1</v>
      </c>
      <c r="M16" s="241">
        <f t="shared" si="0"/>
        <v>5.04E-2</v>
      </c>
    </row>
    <row r="17" spans="1:13" ht="32.25" customHeight="1" x14ac:dyDescent="0.25">
      <c r="A17" s="237" t="s">
        <v>383</v>
      </c>
      <c r="B17" s="233" t="s">
        <v>9</v>
      </c>
      <c r="C17" s="238" t="s">
        <v>651</v>
      </c>
      <c r="D17" s="233" t="s">
        <v>10</v>
      </c>
      <c r="E17" s="239">
        <v>3384</v>
      </c>
      <c r="F17" s="240">
        <v>3.11</v>
      </c>
      <c r="G17" s="240">
        <v>10524.24</v>
      </c>
      <c r="H17" s="235">
        <v>5.7188999999999997</v>
      </c>
      <c r="I17" s="235"/>
      <c r="J17" s="235">
        <v>1</v>
      </c>
      <c r="K17" s="35">
        <v>1</v>
      </c>
      <c r="L17" s="235">
        <f t="shared" si="1"/>
        <v>1</v>
      </c>
      <c r="M17" s="241">
        <f t="shared" si="0"/>
        <v>5.7188999999999997</v>
      </c>
    </row>
    <row r="18" spans="1:13" ht="28.5" customHeight="1" x14ac:dyDescent="0.25">
      <c r="A18" s="237" t="s">
        <v>390</v>
      </c>
      <c r="B18" s="233" t="s">
        <v>9</v>
      </c>
      <c r="C18" s="238" t="s">
        <v>652</v>
      </c>
      <c r="D18" s="233" t="s">
        <v>10</v>
      </c>
      <c r="E18" s="239">
        <v>13845.3</v>
      </c>
      <c r="F18" s="240">
        <v>3.11</v>
      </c>
      <c r="G18" s="240">
        <v>43058.879999999997</v>
      </c>
      <c r="H18" s="235">
        <v>23.398199999999999</v>
      </c>
      <c r="I18" s="235"/>
      <c r="J18" s="235">
        <v>1</v>
      </c>
      <c r="K18" s="35">
        <v>1</v>
      </c>
      <c r="L18" s="235">
        <f t="shared" si="1"/>
        <v>1</v>
      </c>
      <c r="M18" s="241">
        <f t="shared" si="0"/>
        <v>23.398199999999999</v>
      </c>
    </row>
    <row r="19" spans="1:13" ht="27" customHeight="1" x14ac:dyDescent="0.25">
      <c r="A19" s="237" t="s">
        <v>95</v>
      </c>
      <c r="B19" s="233" t="s">
        <v>9</v>
      </c>
      <c r="C19" s="238" t="s">
        <v>96</v>
      </c>
      <c r="D19" s="233" t="s">
        <v>24</v>
      </c>
      <c r="E19" s="239">
        <v>4.4692600000000002</v>
      </c>
      <c r="F19" s="240">
        <v>835.5</v>
      </c>
      <c r="G19" s="240">
        <v>3734.07</v>
      </c>
      <c r="H19" s="235">
        <v>2.0291000000000001</v>
      </c>
      <c r="I19" s="235"/>
      <c r="J19" s="235">
        <v>1</v>
      </c>
      <c r="K19" s="35">
        <v>1</v>
      </c>
      <c r="L19" s="235">
        <f t="shared" si="1"/>
        <v>1</v>
      </c>
      <c r="M19" s="241">
        <f t="shared" si="0"/>
        <v>2.0291000000000001</v>
      </c>
    </row>
    <row r="20" spans="1:13" ht="36" customHeight="1" x14ac:dyDescent="0.25">
      <c r="A20" s="237" t="s">
        <v>97</v>
      </c>
      <c r="B20" s="233" t="s">
        <v>9</v>
      </c>
      <c r="C20" s="238" t="s">
        <v>98</v>
      </c>
      <c r="D20" s="233" t="s">
        <v>7</v>
      </c>
      <c r="E20" s="239">
        <v>2.2999999999999998</v>
      </c>
      <c r="F20" s="240">
        <v>15.49</v>
      </c>
      <c r="G20" s="240">
        <v>35.630000000000003</v>
      </c>
      <c r="H20" s="235">
        <v>1.9400000000000001E-2</v>
      </c>
      <c r="I20" s="235"/>
      <c r="J20" s="235">
        <v>1</v>
      </c>
      <c r="K20" s="36">
        <v>1</v>
      </c>
      <c r="L20" s="235">
        <f t="shared" si="1"/>
        <v>1</v>
      </c>
      <c r="M20" s="241">
        <f t="shared" si="0"/>
        <v>1.9400000000000001E-2</v>
      </c>
    </row>
    <row r="21" spans="1:13" ht="26.25" customHeight="1" x14ac:dyDescent="0.25">
      <c r="A21" s="242" t="s">
        <v>172</v>
      </c>
      <c r="B21" s="37" t="s">
        <v>9</v>
      </c>
      <c r="C21" s="38" t="s">
        <v>171</v>
      </c>
      <c r="D21" s="37"/>
      <c r="E21" s="39"/>
      <c r="F21" s="40"/>
      <c r="G21" s="40">
        <v>57718.64</v>
      </c>
      <c r="H21" s="41">
        <v>31.3643</v>
      </c>
      <c r="I21" s="41"/>
      <c r="J21" s="41"/>
      <c r="K21" s="41"/>
      <c r="L21" s="41"/>
      <c r="M21" s="243">
        <f>SUM(M13:M20)</f>
        <v>31.3645</v>
      </c>
    </row>
    <row r="22" spans="1:13" ht="23.25" customHeight="1" x14ac:dyDescent="0.25">
      <c r="A22" s="230" t="s">
        <v>173</v>
      </c>
      <c r="B22" s="231" t="s">
        <v>17</v>
      </c>
      <c r="C22" s="232" t="s">
        <v>174</v>
      </c>
      <c r="D22" s="233"/>
      <c r="E22" s="239"/>
      <c r="F22" s="240"/>
      <c r="G22" s="240"/>
      <c r="H22" s="235"/>
      <c r="I22" s="235"/>
      <c r="J22" s="235"/>
      <c r="K22" s="235"/>
      <c r="L22" s="235"/>
      <c r="M22" s="241"/>
    </row>
    <row r="23" spans="1:13" ht="26.25" customHeight="1" x14ac:dyDescent="0.25">
      <c r="A23" s="237" t="s">
        <v>16</v>
      </c>
      <c r="B23" s="233" t="s">
        <v>17</v>
      </c>
      <c r="C23" s="238" t="s">
        <v>18</v>
      </c>
      <c r="D23" s="233" t="s">
        <v>10</v>
      </c>
      <c r="E23" s="239">
        <v>413.4</v>
      </c>
      <c r="F23" s="240">
        <v>4.0199999999999996</v>
      </c>
      <c r="G23" s="240">
        <v>1661.87</v>
      </c>
      <c r="H23" s="235">
        <v>0.90310000000000001</v>
      </c>
      <c r="I23" s="235"/>
      <c r="J23" s="235">
        <v>1</v>
      </c>
      <c r="K23" s="35">
        <v>1</v>
      </c>
      <c r="L23" s="235">
        <f t="shared" si="1"/>
        <v>1</v>
      </c>
      <c r="M23" s="241">
        <f t="shared" ref="M23:M31" si="2">+L23*H23</f>
        <v>0.90310000000000001</v>
      </c>
    </row>
    <row r="24" spans="1:13" ht="26.25" customHeight="1" x14ac:dyDescent="0.25">
      <c r="A24" s="237" t="s">
        <v>19</v>
      </c>
      <c r="B24" s="233" t="s">
        <v>17</v>
      </c>
      <c r="C24" s="238" t="s">
        <v>20</v>
      </c>
      <c r="D24" s="233" t="s">
        <v>10</v>
      </c>
      <c r="E24" s="239">
        <v>11899.56</v>
      </c>
      <c r="F24" s="240">
        <v>4.13</v>
      </c>
      <c r="G24" s="240">
        <v>49145.18</v>
      </c>
      <c r="H24" s="235">
        <v>26.705500000000001</v>
      </c>
      <c r="I24" s="235"/>
      <c r="J24" s="235">
        <v>1</v>
      </c>
      <c r="K24" s="35">
        <v>1</v>
      </c>
      <c r="L24" s="235">
        <f t="shared" si="1"/>
        <v>1</v>
      </c>
      <c r="M24" s="241">
        <f t="shared" si="2"/>
        <v>26.705500000000001</v>
      </c>
    </row>
    <row r="25" spans="1:13" ht="26.25" customHeight="1" x14ac:dyDescent="0.25">
      <c r="A25" s="237" t="s">
        <v>659</v>
      </c>
      <c r="B25" s="233" t="s">
        <v>17</v>
      </c>
      <c r="C25" s="238" t="s">
        <v>660</v>
      </c>
      <c r="D25" s="233" t="s">
        <v>7</v>
      </c>
      <c r="E25" s="239">
        <v>2</v>
      </c>
      <c r="F25" s="240">
        <v>35.950000000000003</v>
      </c>
      <c r="G25" s="240">
        <v>71.900000000000006</v>
      </c>
      <c r="H25" s="235">
        <v>3.9100000000000003E-2</v>
      </c>
      <c r="I25" s="235"/>
      <c r="J25" s="235">
        <v>1</v>
      </c>
      <c r="K25" s="35">
        <v>1</v>
      </c>
      <c r="L25" s="235">
        <f t="shared" ref="L25:L26" si="3">+K25*J25</f>
        <v>1</v>
      </c>
      <c r="M25" s="241">
        <f t="shared" ref="M25:M26" si="4">+L25*H25</f>
        <v>3.9100000000000003E-2</v>
      </c>
    </row>
    <row r="26" spans="1:13" ht="26.25" customHeight="1" x14ac:dyDescent="0.25">
      <c r="A26" s="237" t="s">
        <v>661</v>
      </c>
      <c r="B26" s="233" t="s">
        <v>17</v>
      </c>
      <c r="C26" s="238" t="s">
        <v>662</v>
      </c>
      <c r="D26" s="233" t="s">
        <v>7</v>
      </c>
      <c r="E26" s="239">
        <v>1</v>
      </c>
      <c r="F26" s="240">
        <v>38.44</v>
      </c>
      <c r="G26" s="240">
        <v>38.44</v>
      </c>
      <c r="H26" s="235">
        <v>2.0899999999999998E-2</v>
      </c>
      <c r="I26" s="235"/>
      <c r="J26" s="235">
        <v>1</v>
      </c>
      <c r="K26" s="35">
        <v>1</v>
      </c>
      <c r="L26" s="235">
        <f t="shared" si="3"/>
        <v>1</v>
      </c>
      <c r="M26" s="241">
        <f t="shared" si="4"/>
        <v>2.0899999999999998E-2</v>
      </c>
    </row>
    <row r="27" spans="1:13" ht="26.25" customHeight="1" x14ac:dyDescent="0.25">
      <c r="A27" s="237" t="s">
        <v>37</v>
      </c>
      <c r="B27" s="233" t="s">
        <v>17</v>
      </c>
      <c r="C27" s="238" t="s">
        <v>38</v>
      </c>
      <c r="D27" s="233" t="s">
        <v>7</v>
      </c>
      <c r="E27" s="239">
        <v>1.9</v>
      </c>
      <c r="F27" s="240">
        <v>117.94</v>
      </c>
      <c r="G27" s="240">
        <v>224.09</v>
      </c>
      <c r="H27" s="235">
        <v>0.12180000000000001</v>
      </c>
      <c r="I27" s="235"/>
      <c r="J27" s="235">
        <v>1</v>
      </c>
      <c r="K27" s="35">
        <v>1</v>
      </c>
      <c r="L27" s="235">
        <f t="shared" si="1"/>
        <v>1</v>
      </c>
      <c r="M27" s="241">
        <f t="shared" si="2"/>
        <v>0.12180000000000001</v>
      </c>
    </row>
    <row r="28" spans="1:13" ht="26.25" customHeight="1" x14ac:dyDescent="0.25">
      <c r="A28" s="237" t="s">
        <v>39</v>
      </c>
      <c r="B28" s="233" t="s">
        <v>17</v>
      </c>
      <c r="C28" s="238" t="s">
        <v>40</v>
      </c>
      <c r="D28" s="233" t="s">
        <v>7</v>
      </c>
      <c r="E28" s="239">
        <v>0.7</v>
      </c>
      <c r="F28" s="240">
        <v>377.04</v>
      </c>
      <c r="G28" s="240">
        <v>263.93</v>
      </c>
      <c r="H28" s="235">
        <v>0.1434</v>
      </c>
      <c r="I28" s="235"/>
      <c r="J28" s="235">
        <v>1</v>
      </c>
      <c r="K28" s="35">
        <v>1</v>
      </c>
      <c r="L28" s="235">
        <f t="shared" si="1"/>
        <v>1</v>
      </c>
      <c r="M28" s="241">
        <f t="shared" si="2"/>
        <v>0.1434</v>
      </c>
    </row>
    <row r="29" spans="1:13" ht="26.25" customHeight="1" x14ac:dyDescent="0.25">
      <c r="A29" s="237" t="s">
        <v>41</v>
      </c>
      <c r="B29" s="233" t="s">
        <v>17</v>
      </c>
      <c r="C29" s="238" t="s">
        <v>42</v>
      </c>
      <c r="D29" s="233" t="s">
        <v>7</v>
      </c>
      <c r="E29" s="239">
        <v>1</v>
      </c>
      <c r="F29" s="240">
        <v>534.47</v>
      </c>
      <c r="G29" s="240">
        <v>534.47</v>
      </c>
      <c r="H29" s="235">
        <v>0.29039999999999999</v>
      </c>
      <c r="I29" s="235"/>
      <c r="J29" s="235">
        <v>1</v>
      </c>
      <c r="K29" s="35">
        <v>1</v>
      </c>
      <c r="L29" s="235">
        <f t="shared" si="1"/>
        <v>1</v>
      </c>
      <c r="M29" s="241">
        <f t="shared" si="2"/>
        <v>0.29039999999999999</v>
      </c>
    </row>
    <row r="30" spans="1:13" ht="26.25" customHeight="1" x14ac:dyDescent="0.25">
      <c r="A30" s="237" t="s">
        <v>91</v>
      </c>
      <c r="B30" s="233" t="s">
        <v>17</v>
      </c>
      <c r="C30" s="238" t="s">
        <v>92</v>
      </c>
      <c r="D30" s="233" t="s">
        <v>7</v>
      </c>
      <c r="E30" s="239">
        <v>13.8</v>
      </c>
      <c r="F30" s="240">
        <v>339.18</v>
      </c>
      <c r="G30" s="240">
        <v>4680.68</v>
      </c>
      <c r="H30" s="235">
        <v>2.5434999999999999</v>
      </c>
      <c r="I30" s="235"/>
      <c r="J30" s="235">
        <v>1</v>
      </c>
      <c r="K30" s="35">
        <v>1</v>
      </c>
      <c r="L30" s="235">
        <f t="shared" si="1"/>
        <v>1</v>
      </c>
      <c r="M30" s="241">
        <f t="shared" si="2"/>
        <v>2.5434999999999999</v>
      </c>
    </row>
    <row r="31" spans="1:13" ht="26.25" customHeight="1" x14ac:dyDescent="0.25">
      <c r="A31" s="237" t="s">
        <v>93</v>
      </c>
      <c r="B31" s="233" t="s">
        <v>17</v>
      </c>
      <c r="C31" s="238" t="s">
        <v>94</v>
      </c>
      <c r="D31" s="233" t="s">
        <v>7</v>
      </c>
      <c r="E31" s="239">
        <v>4.8</v>
      </c>
      <c r="F31" s="240">
        <v>494.31</v>
      </c>
      <c r="G31" s="240">
        <v>2372.69</v>
      </c>
      <c r="H31" s="235">
        <v>1.2892999999999999</v>
      </c>
      <c r="I31" s="235"/>
      <c r="J31" s="235">
        <v>1</v>
      </c>
      <c r="K31" s="35">
        <v>1</v>
      </c>
      <c r="L31" s="235">
        <f t="shared" si="1"/>
        <v>1</v>
      </c>
      <c r="M31" s="241">
        <f t="shared" si="2"/>
        <v>1.2892999999999999</v>
      </c>
    </row>
    <row r="32" spans="1:13" ht="28.5" customHeight="1" x14ac:dyDescent="0.25">
      <c r="A32" s="242" t="s">
        <v>175</v>
      </c>
      <c r="B32" s="37" t="s">
        <v>17</v>
      </c>
      <c r="C32" s="38" t="s">
        <v>174</v>
      </c>
      <c r="D32" s="37"/>
      <c r="E32" s="39"/>
      <c r="F32" s="40"/>
      <c r="G32" s="40">
        <v>58993.25</v>
      </c>
      <c r="H32" s="41">
        <v>32.056899999999999</v>
      </c>
      <c r="I32" s="41"/>
      <c r="J32" s="41"/>
      <c r="K32" s="41"/>
      <c r="L32" s="41"/>
      <c r="M32" s="243">
        <f>SUM(M23:M31)</f>
        <v>32.057000000000002</v>
      </c>
    </row>
    <row r="33" spans="1:13" x14ac:dyDescent="0.25">
      <c r="A33" s="230" t="s">
        <v>176</v>
      </c>
      <c r="B33" s="231" t="s">
        <v>58</v>
      </c>
      <c r="C33" s="232" t="s">
        <v>177</v>
      </c>
      <c r="D33" s="233"/>
      <c r="E33" s="239"/>
      <c r="F33" s="240"/>
      <c r="G33" s="240"/>
      <c r="H33" s="235"/>
      <c r="I33" s="235"/>
      <c r="J33" s="235"/>
      <c r="K33" s="235"/>
      <c r="L33" s="235"/>
      <c r="M33" s="241"/>
    </row>
    <row r="34" spans="1:13" x14ac:dyDescent="0.25">
      <c r="A34" s="237" t="s">
        <v>57</v>
      </c>
      <c r="B34" s="233" t="s">
        <v>58</v>
      </c>
      <c r="C34" s="238" t="s">
        <v>59</v>
      </c>
      <c r="D34" s="233" t="s">
        <v>31</v>
      </c>
      <c r="E34" s="239">
        <v>15660.45426</v>
      </c>
      <c r="F34" s="240">
        <v>0.94</v>
      </c>
      <c r="G34" s="240">
        <v>14720.83</v>
      </c>
      <c r="H34" s="235">
        <v>7.9992999999999999</v>
      </c>
      <c r="I34" s="235"/>
      <c r="J34" s="235">
        <v>1</v>
      </c>
      <c r="K34" s="35">
        <v>1</v>
      </c>
      <c r="L34" s="235">
        <f t="shared" si="1"/>
        <v>1</v>
      </c>
      <c r="M34" s="241">
        <f>+L34*H34</f>
        <v>7.9992999999999999</v>
      </c>
    </row>
    <row r="35" spans="1:13" x14ac:dyDescent="0.25">
      <c r="A35" s="237" t="s">
        <v>62</v>
      </c>
      <c r="B35" s="233" t="s">
        <v>58</v>
      </c>
      <c r="C35" s="238" t="s">
        <v>63</v>
      </c>
      <c r="D35" s="233" t="s">
        <v>31</v>
      </c>
      <c r="E35" s="239">
        <v>8686.8369899999998</v>
      </c>
      <c r="F35" s="240">
        <v>0.88</v>
      </c>
      <c r="G35" s="240">
        <v>7644.42</v>
      </c>
      <c r="H35" s="235">
        <v>4.1539999999999999</v>
      </c>
      <c r="I35" s="235"/>
      <c r="J35" s="235">
        <v>1</v>
      </c>
      <c r="K35" s="35">
        <v>1</v>
      </c>
      <c r="L35" s="235">
        <f t="shared" si="1"/>
        <v>1</v>
      </c>
      <c r="M35" s="241">
        <f>+L35*H35</f>
        <v>4.1539999999999999</v>
      </c>
    </row>
    <row r="36" spans="1:13" x14ac:dyDescent="0.25">
      <c r="A36" s="237" t="s">
        <v>64</v>
      </c>
      <c r="B36" s="233" t="s">
        <v>58</v>
      </c>
      <c r="C36" s="238" t="s">
        <v>65</v>
      </c>
      <c r="D36" s="233" t="s">
        <v>31</v>
      </c>
      <c r="E36" s="239">
        <v>469.29255000000001</v>
      </c>
      <c r="F36" s="240">
        <v>3.6</v>
      </c>
      <c r="G36" s="240">
        <v>1689.45</v>
      </c>
      <c r="H36" s="235">
        <v>0.91800000000000004</v>
      </c>
      <c r="I36" s="235"/>
      <c r="J36" s="235">
        <v>1</v>
      </c>
      <c r="K36" s="35">
        <v>1</v>
      </c>
      <c r="L36" s="235">
        <f t="shared" si="1"/>
        <v>1</v>
      </c>
      <c r="M36" s="241">
        <f>+L36*H36</f>
        <v>0.91800000000000004</v>
      </c>
    </row>
    <row r="37" spans="1:13" ht="27" customHeight="1" x14ac:dyDescent="0.25">
      <c r="A37" s="242" t="s">
        <v>178</v>
      </c>
      <c r="B37" s="37" t="s">
        <v>58</v>
      </c>
      <c r="C37" s="38" t="s">
        <v>177</v>
      </c>
      <c r="D37" s="37"/>
      <c r="E37" s="39"/>
      <c r="F37" s="40"/>
      <c r="G37" s="40">
        <v>24054.7</v>
      </c>
      <c r="H37" s="41">
        <v>13.071300000000001</v>
      </c>
      <c r="I37" s="41"/>
      <c r="J37" s="41"/>
      <c r="K37" s="41"/>
      <c r="L37" s="41"/>
      <c r="M37" s="243">
        <f>SUM(M34:M36)</f>
        <v>13.071299999999999</v>
      </c>
    </row>
    <row r="38" spans="1:13" x14ac:dyDescent="0.25">
      <c r="A38" s="230" t="s">
        <v>179</v>
      </c>
      <c r="B38" s="231" t="s">
        <v>52</v>
      </c>
      <c r="C38" s="232" t="s">
        <v>180</v>
      </c>
      <c r="D38" s="233"/>
      <c r="E38" s="239"/>
      <c r="F38" s="240"/>
      <c r="G38" s="240"/>
      <c r="H38" s="235"/>
      <c r="I38" s="235"/>
      <c r="J38" s="235"/>
      <c r="K38" s="235"/>
      <c r="L38" s="235"/>
      <c r="M38" s="241"/>
    </row>
    <row r="39" spans="1:13" ht="44.25" customHeight="1" x14ac:dyDescent="0.25">
      <c r="A39" s="254" t="s">
        <v>25</v>
      </c>
      <c r="B39" s="255" t="s">
        <v>52</v>
      </c>
      <c r="C39" s="256" t="s">
        <v>26</v>
      </c>
      <c r="D39" s="233" t="s">
        <v>7</v>
      </c>
      <c r="E39" s="239">
        <v>0.2</v>
      </c>
      <c r="F39" s="240">
        <v>858.09</v>
      </c>
      <c r="G39" s="240">
        <v>171.62</v>
      </c>
      <c r="H39" s="235">
        <v>9.3299999999999994E-2</v>
      </c>
      <c r="I39" s="235"/>
      <c r="J39" s="235">
        <v>1</v>
      </c>
      <c r="K39" s="35">
        <v>1</v>
      </c>
      <c r="L39" s="235">
        <f t="shared" ref="L39" si="5">+K39*J39</f>
        <v>1</v>
      </c>
      <c r="M39" s="241">
        <f>+L39*H39</f>
        <v>9.3299999999999994E-2</v>
      </c>
    </row>
    <row r="40" spans="1:13" ht="29.25" customHeight="1" x14ac:dyDescent="0.25">
      <c r="A40" s="237" t="s">
        <v>51</v>
      </c>
      <c r="B40" s="233" t="s">
        <v>52</v>
      </c>
      <c r="C40" s="238" t="s">
        <v>53</v>
      </c>
      <c r="D40" s="233" t="s">
        <v>54</v>
      </c>
      <c r="E40" s="239">
        <v>1070</v>
      </c>
      <c r="F40" s="240">
        <v>3.66</v>
      </c>
      <c r="G40" s="240">
        <v>3916.2</v>
      </c>
      <c r="H40" s="235">
        <v>2.1280999999999999</v>
      </c>
      <c r="I40" s="235"/>
      <c r="J40" s="235">
        <v>1</v>
      </c>
      <c r="K40" s="35">
        <v>1</v>
      </c>
      <c r="L40" s="235">
        <f t="shared" si="1"/>
        <v>1</v>
      </c>
      <c r="M40" s="241">
        <f>+L40*H40</f>
        <v>2.1280999999999999</v>
      </c>
    </row>
    <row r="41" spans="1:13" x14ac:dyDescent="0.25">
      <c r="A41" s="242" t="s">
        <v>181</v>
      </c>
      <c r="B41" s="37" t="s">
        <v>52</v>
      </c>
      <c r="C41" s="38" t="s">
        <v>180</v>
      </c>
      <c r="D41" s="37"/>
      <c r="E41" s="39"/>
      <c r="F41" s="40"/>
      <c r="G41" s="40">
        <v>4087.82</v>
      </c>
      <c r="H41" s="41">
        <v>2.2212999999999998</v>
      </c>
      <c r="I41" s="41"/>
      <c r="J41" s="41"/>
      <c r="K41" s="41"/>
      <c r="L41" s="41"/>
      <c r="M41" s="243">
        <f>SUM(M39:M40)</f>
        <v>2.2214</v>
      </c>
    </row>
    <row r="42" spans="1:13" x14ac:dyDescent="0.25">
      <c r="A42" s="230" t="s">
        <v>182</v>
      </c>
      <c r="B42" s="231" t="s">
        <v>5</v>
      </c>
      <c r="C42" s="232" t="s">
        <v>192</v>
      </c>
      <c r="D42" s="233"/>
      <c r="E42" s="239"/>
      <c r="F42" s="240"/>
      <c r="G42" s="240"/>
      <c r="H42" s="235"/>
      <c r="I42" s="235"/>
      <c r="J42" s="235"/>
      <c r="K42" s="235"/>
      <c r="L42" s="235"/>
      <c r="M42" s="241"/>
    </row>
    <row r="43" spans="1:13" ht="33.75" customHeight="1" x14ac:dyDescent="0.25">
      <c r="A43" s="237" t="s">
        <v>4</v>
      </c>
      <c r="B43" s="233" t="s">
        <v>5</v>
      </c>
      <c r="C43" s="238" t="s">
        <v>6</v>
      </c>
      <c r="D43" s="233" t="s">
        <v>7</v>
      </c>
      <c r="E43" s="239">
        <v>148.80000000000001</v>
      </c>
      <c r="F43" s="240">
        <v>22.66</v>
      </c>
      <c r="G43" s="240">
        <v>3371.81</v>
      </c>
      <c r="H43" s="235">
        <v>1.8322000000000001</v>
      </c>
      <c r="I43" s="235"/>
      <c r="J43" s="235">
        <v>1</v>
      </c>
      <c r="K43" s="35">
        <v>1</v>
      </c>
      <c r="L43" s="235">
        <f t="shared" si="1"/>
        <v>1</v>
      </c>
      <c r="M43" s="241">
        <f t="shared" ref="M43:M54" si="6">+L43*H43</f>
        <v>1.8322000000000001</v>
      </c>
    </row>
    <row r="44" spans="1:13" x14ac:dyDescent="0.25">
      <c r="A44" s="237" t="s">
        <v>21</v>
      </c>
      <c r="B44" s="233" t="s">
        <v>5</v>
      </c>
      <c r="C44" s="238" t="s">
        <v>22</v>
      </c>
      <c r="D44" s="233" t="s">
        <v>7</v>
      </c>
      <c r="E44" s="239">
        <v>2.2999999999999998</v>
      </c>
      <c r="F44" s="240">
        <v>11.49</v>
      </c>
      <c r="G44" s="240">
        <v>26.43</v>
      </c>
      <c r="H44" s="235">
        <v>1.44E-2</v>
      </c>
      <c r="I44" s="235"/>
      <c r="J44" s="235">
        <v>1</v>
      </c>
      <c r="K44" s="35">
        <v>1</v>
      </c>
      <c r="L44" s="235">
        <f t="shared" si="1"/>
        <v>1</v>
      </c>
      <c r="M44" s="241">
        <f t="shared" si="6"/>
        <v>1.44E-2</v>
      </c>
    </row>
    <row r="45" spans="1:13" ht="48.75" customHeight="1" x14ac:dyDescent="0.25">
      <c r="A45" s="237" t="s">
        <v>55</v>
      </c>
      <c r="B45" s="233" t="s">
        <v>5</v>
      </c>
      <c r="C45" s="238" t="s">
        <v>56</v>
      </c>
      <c r="D45" s="233" t="s">
        <v>7</v>
      </c>
      <c r="E45" s="239">
        <v>0.115</v>
      </c>
      <c r="F45" s="240">
        <v>131.59</v>
      </c>
      <c r="G45" s="240">
        <v>15.13</v>
      </c>
      <c r="H45" s="235">
        <v>8.2000000000000007E-3</v>
      </c>
      <c r="I45" s="235"/>
      <c r="J45" s="235">
        <v>1</v>
      </c>
      <c r="K45" s="35">
        <v>1</v>
      </c>
      <c r="L45" s="235">
        <f t="shared" si="1"/>
        <v>1</v>
      </c>
      <c r="M45" s="241">
        <f t="shared" si="6"/>
        <v>8.2000000000000007E-3</v>
      </c>
    </row>
    <row r="46" spans="1:13" ht="27" customHeight="1" x14ac:dyDescent="0.25">
      <c r="A46" s="237" t="s">
        <v>66</v>
      </c>
      <c r="B46" s="233" t="s">
        <v>5</v>
      </c>
      <c r="C46" s="238" t="s">
        <v>67</v>
      </c>
      <c r="D46" s="233" t="s">
        <v>7</v>
      </c>
      <c r="E46" s="239">
        <v>24</v>
      </c>
      <c r="F46" s="240">
        <v>44.54</v>
      </c>
      <c r="G46" s="240">
        <v>1068.96</v>
      </c>
      <c r="H46" s="235">
        <v>0.58089999999999997</v>
      </c>
      <c r="I46" s="235"/>
      <c r="J46" s="235">
        <v>1</v>
      </c>
      <c r="K46" s="35">
        <v>1</v>
      </c>
      <c r="L46" s="235">
        <f t="shared" si="1"/>
        <v>1</v>
      </c>
      <c r="M46" s="241">
        <f t="shared" si="6"/>
        <v>0.58089999999999997</v>
      </c>
    </row>
    <row r="47" spans="1:13" x14ac:dyDescent="0.25">
      <c r="A47" s="242" t="s">
        <v>183</v>
      </c>
      <c r="B47" s="37" t="s">
        <v>5</v>
      </c>
      <c r="C47" s="38" t="s">
        <v>192</v>
      </c>
      <c r="D47" s="37"/>
      <c r="E47" s="39"/>
      <c r="F47" s="40"/>
      <c r="G47" s="40">
        <v>4482.33</v>
      </c>
      <c r="H47" s="41">
        <v>2.4357000000000002</v>
      </c>
      <c r="I47" s="41"/>
      <c r="J47" s="41"/>
      <c r="K47" s="41"/>
      <c r="L47" s="41"/>
      <c r="M47" s="243">
        <f>SUM(M43:M46)</f>
        <v>2.4356999999999998</v>
      </c>
    </row>
    <row r="48" spans="1:13" x14ac:dyDescent="0.25">
      <c r="A48" s="230" t="s">
        <v>184</v>
      </c>
      <c r="B48" s="231" t="s">
        <v>1</v>
      </c>
      <c r="C48" s="232" t="s">
        <v>216</v>
      </c>
      <c r="D48" s="233"/>
      <c r="E48" s="239"/>
      <c r="F48" s="240"/>
      <c r="G48" s="240"/>
      <c r="H48" s="235"/>
      <c r="I48" s="235"/>
      <c r="J48" s="235"/>
      <c r="K48" s="235"/>
      <c r="L48" s="235"/>
      <c r="M48" s="241"/>
    </row>
    <row r="49" spans="1:13" x14ac:dyDescent="0.25">
      <c r="A49" s="237" t="s">
        <v>0</v>
      </c>
      <c r="B49" s="233" t="s">
        <v>1</v>
      </c>
      <c r="C49" s="238" t="s">
        <v>2</v>
      </c>
      <c r="D49" s="233" t="s">
        <v>3</v>
      </c>
      <c r="E49" s="239">
        <v>95.006699999999995</v>
      </c>
      <c r="F49" s="240">
        <v>2.1</v>
      </c>
      <c r="G49" s="240">
        <v>199.51</v>
      </c>
      <c r="H49" s="235">
        <v>0.1084</v>
      </c>
      <c r="I49" s="235"/>
      <c r="J49" s="235">
        <v>1</v>
      </c>
      <c r="K49" s="35">
        <v>1</v>
      </c>
      <c r="L49" s="235">
        <f t="shared" si="1"/>
        <v>1</v>
      </c>
      <c r="M49" s="241">
        <f t="shared" si="6"/>
        <v>0.1084</v>
      </c>
    </row>
    <row r="50" spans="1:13" x14ac:dyDescent="0.25">
      <c r="A50" s="237" t="s">
        <v>14</v>
      </c>
      <c r="B50" s="233" t="s">
        <v>1</v>
      </c>
      <c r="C50" s="238" t="s">
        <v>15</v>
      </c>
      <c r="D50" s="233" t="s">
        <v>3</v>
      </c>
      <c r="E50" s="239">
        <v>19.880549999999999</v>
      </c>
      <c r="F50" s="240">
        <v>10.51</v>
      </c>
      <c r="G50" s="240">
        <v>208.94</v>
      </c>
      <c r="H50" s="235">
        <v>0.1135</v>
      </c>
      <c r="I50" s="235"/>
      <c r="J50" s="235">
        <v>1</v>
      </c>
      <c r="K50" s="35">
        <v>1</v>
      </c>
      <c r="L50" s="235">
        <f t="shared" si="1"/>
        <v>1</v>
      </c>
      <c r="M50" s="241">
        <f t="shared" si="6"/>
        <v>0.1135</v>
      </c>
    </row>
    <row r="51" spans="1:13" x14ac:dyDescent="0.25">
      <c r="A51" s="237" t="s">
        <v>23</v>
      </c>
      <c r="B51" s="233" t="s">
        <v>1</v>
      </c>
      <c r="C51" s="238" t="s">
        <v>404</v>
      </c>
      <c r="D51" s="233" t="s">
        <v>24</v>
      </c>
      <c r="E51" s="239">
        <v>15.287039999999999</v>
      </c>
      <c r="F51" s="240">
        <v>134.54</v>
      </c>
      <c r="G51" s="240">
        <v>2056.7199999999998</v>
      </c>
      <c r="H51" s="235">
        <v>1.1175999999999999</v>
      </c>
      <c r="I51" s="235"/>
      <c r="J51" s="235">
        <v>1</v>
      </c>
      <c r="K51" s="35">
        <v>1</v>
      </c>
      <c r="L51" s="235">
        <f t="shared" si="1"/>
        <v>1</v>
      </c>
      <c r="M51" s="241">
        <f t="shared" si="6"/>
        <v>1.1175999999999999</v>
      </c>
    </row>
    <row r="52" spans="1:13" x14ac:dyDescent="0.25">
      <c r="A52" s="237" t="s">
        <v>29</v>
      </c>
      <c r="B52" s="233" t="s">
        <v>1</v>
      </c>
      <c r="C52" s="238" t="s">
        <v>30</v>
      </c>
      <c r="D52" s="233" t="s">
        <v>31</v>
      </c>
      <c r="E52" s="239">
        <v>1.6856</v>
      </c>
      <c r="F52" s="240">
        <v>2.29</v>
      </c>
      <c r="G52" s="240">
        <v>3.86</v>
      </c>
      <c r="H52" s="235">
        <v>2.0999999999999999E-3</v>
      </c>
      <c r="I52" s="235"/>
      <c r="J52" s="235">
        <v>1</v>
      </c>
      <c r="K52" s="35">
        <v>1</v>
      </c>
      <c r="L52" s="235">
        <f t="shared" si="1"/>
        <v>1</v>
      </c>
      <c r="M52" s="241">
        <f t="shared" si="6"/>
        <v>2.0999999999999999E-3</v>
      </c>
    </row>
    <row r="53" spans="1:13" x14ac:dyDescent="0.25">
      <c r="A53" s="237" t="s">
        <v>34</v>
      </c>
      <c r="B53" s="233" t="s">
        <v>1</v>
      </c>
      <c r="C53" s="238" t="s">
        <v>35</v>
      </c>
      <c r="D53" s="233" t="s">
        <v>36</v>
      </c>
      <c r="E53" s="239">
        <v>23.681950000000001</v>
      </c>
      <c r="F53" s="240">
        <v>10.51</v>
      </c>
      <c r="G53" s="240">
        <v>248.9</v>
      </c>
      <c r="H53" s="235">
        <v>0.1353</v>
      </c>
      <c r="I53" s="235"/>
      <c r="J53" s="235">
        <v>1</v>
      </c>
      <c r="K53" s="35">
        <v>1</v>
      </c>
      <c r="L53" s="235">
        <f t="shared" si="1"/>
        <v>1</v>
      </c>
      <c r="M53" s="241">
        <f t="shared" si="6"/>
        <v>0.1353</v>
      </c>
    </row>
    <row r="54" spans="1:13" x14ac:dyDescent="0.25">
      <c r="A54" s="237" t="s">
        <v>43</v>
      </c>
      <c r="B54" s="233" t="s">
        <v>1</v>
      </c>
      <c r="C54" s="238" t="s">
        <v>44</v>
      </c>
      <c r="D54" s="233" t="s">
        <v>45</v>
      </c>
      <c r="E54" s="239">
        <v>38.695999999999998</v>
      </c>
      <c r="F54" s="240">
        <v>0.63</v>
      </c>
      <c r="G54" s="240">
        <v>24.38</v>
      </c>
      <c r="H54" s="235">
        <v>1.32E-2</v>
      </c>
      <c r="I54" s="235"/>
      <c r="J54" s="235">
        <v>1</v>
      </c>
      <c r="K54" s="35">
        <v>1</v>
      </c>
      <c r="L54" s="235">
        <f t="shared" si="1"/>
        <v>1</v>
      </c>
      <c r="M54" s="241">
        <f t="shared" si="6"/>
        <v>1.32E-2</v>
      </c>
    </row>
    <row r="55" spans="1:13" x14ac:dyDescent="0.25">
      <c r="A55" s="237" t="s">
        <v>46</v>
      </c>
      <c r="B55" s="233" t="s">
        <v>1</v>
      </c>
      <c r="C55" s="238" t="s">
        <v>47</v>
      </c>
      <c r="D55" s="233" t="s">
        <v>48</v>
      </c>
      <c r="E55" s="239">
        <v>16.856000000000002</v>
      </c>
      <c r="F55" s="240">
        <v>0.63</v>
      </c>
      <c r="G55" s="240">
        <v>10.62</v>
      </c>
      <c r="H55" s="235">
        <v>5.7999999999999996E-3</v>
      </c>
      <c r="I55" s="235"/>
      <c r="J55" s="235">
        <v>1</v>
      </c>
      <c r="K55" s="35">
        <v>1</v>
      </c>
      <c r="L55" s="235">
        <f t="shared" ref="L55:L56" si="7">+K55*J55</f>
        <v>1</v>
      </c>
      <c r="M55" s="241">
        <f t="shared" ref="M55:M56" si="8">+L55*H55</f>
        <v>5.7999999999999996E-3</v>
      </c>
    </row>
    <row r="56" spans="1:13" x14ac:dyDescent="0.25">
      <c r="A56" s="237" t="s">
        <v>49</v>
      </c>
      <c r="B56" s="233" t="s">
        <v>1</v>
      </c>
      <c r="C56" s="238" t="s">
        <v>50</v>
      </c>
      <c r="D56" s="233" t="s">
        <v>48</v>
      </c>
      <c r="E56" s="239">
        <v>24.284120000000001</v>
      </c>
      <c r="F56" s="240">
        <v>0.63</v>
      </c>
      <c r="G56" s="240">
        <v>15.3</v>
      </c>
      <c r="H56" s="235">
        <v>8.3000000000000001E-3</v>
      </c>
      <c r="I56" s="235"/>
      <c r="J56" s="235">
        <v>1</v>
      </c>
      <c r="K56" s="35">
        <v>1</v>
      </c>
      <c r="L56" s="235">
        <f t="shared" si="7"/>
        <v>1</v>
      </c>
      <c r="M56" s="241">
        <f t="shared" si="8"/>
        <v>8.3000000000000001E-3</v>
      </c>
    </row>
    <row r="57" spans="1:13" ht="30" customHeight="1" x14ac:dyDescent="0.25">
      <c r="A57" s="237" t="s">
        <v>60</v>
      </c>
      <c r="B57" s="233" t="s">
        <v>1</v>
      </c>
      <c r="C57" s="238" t="s">
        <v>61</v>
      </c>
      <c r="D57" s="233" t="s">
        <v>36</v>
      </c>
      <c r="E57" s="239">
        <v>195</v>
      </c>
      <c r="F57" s="240">
        <v>12.87</v>
      </c>
      <c r="G57" s="240">
        <v>2509.65</v>
      </c>
      <c r="H57" s="235">
        <v>1.3636999999999999</v>
      </c>
      <c r="I57" s="235"/>
      <c r="J57" s="235">
        <v>1</v>
      </c>
      <c r="K57" s="35">
        <v>1</v>
      </c>
      <c r="L57" s="235">
        <f t="shared" ref="L57" si="9">+K57*J57</f>
        <v>1</v>
      </c>
      <c r="M57" s="241">
        <f t="shared" ref="M57:M65" si="10">+L57*H57</f>
        <v>1.3636999999999999</v>
      </c>
    </row>
    <row r="58" spans="1:13" x14ac:dyDescent="0.25">
      <c r="A58" s="242" t="s">
        <v>185</v>
      </c>
      <c r="B58" s="37" t="s">
        <v>1</v>
      </c>
      <c r="C58" s="38" t="s">
        <v>216</v>
      </c>
      <c r="D58" s="37"/>
      <c r="E58" s="39"/>
      <c r="F58" s="40"/>
      <c r="G58" s="40">
        <v>5277.88</v>
      </c>
      <c r="H58" s="41">
        <v>2.8679999999999999</v>
      </c>
      <c r="I58" s="41"/>
      <c r="J58" s="41"/>
      <c r="K58" s="41"/>
      <c r="L58" s="41"/>
      <c r="M58" s="243">
        <f>SUM(M49:M57)</f>
        <v>2.8678999999999997</v>
      </c>
    </row>
    <row r="59" spans="1:13" x14ac:dyDescent="0.25">
      <c r="A59" s="230" t="s">
        <v>186</v>
      </c>
      <c r="B59" s="231" t="s">
        <v>100</v>
      </c>
      <c r="C59" s="232" t="s">
        <v>187</v>
      </c>
      <c r="D59" s="233"/>
      <c r="E59" s="239"/>
      <c r="F59" s="240"/>
      <c r="G59" s="240"/>
      <c r="H59" s="235"/>
      <c r="I59" s="235"/>
      <c r="J59" s="235"/>
      <c r="K59" s="235"/>
      <c r="L59" s="235"/>
      <c r="M59" s="241"/>
    </row>
    <row r="60" spans="1:13" x14ac:dyDescent="0.25">
      <c r="A60" s="237" t="s">
        <v>129</v>
      </c>
      <c r="B60" s="233" t="s">
        <v>100</v>
      </c>
      <c r="C60" s="238" t="s">
        <v>130</v>
      </c>
      <c r="D60" s="233" t="s">
        <v>131</v>
      </c>
      <c r="E60" s="239">
        <v>0.03</v>
      </c>
      <c r="F60" s="240">
        <v>15890.21</v>
      </c>
      <c r="G60" s="240">
        <v>476.71</v>
      </c>
      <c r="H60" s="235">
        <v>0.25900000000000001</v>
      </c>
      <c r="I60" s="235"/>
      <c r="J60" s="235">
        <v>1</v>
      </c>
      <c r="K60" s="35">
        <v>1</v>
      </c>
      <c r="L60" s="235">
        <f t="shared" si="1"/>
        <v>1</v>
      </c>
      <c r="M60" s="241">
        <f t="shared" si="10"/>
        <v>0.25900000000000001</v>
      </c>
    </row>
    <row r="61" spans="1:13" x14ac:dyDescent="0.25">
      <c r="A61" s="237" t="s">
        <v>132</v>
      </c>
      <c r="B61" s="233" t="s">
        <v>100</v>
      </c>
      <c r="C61" s="238" t="s">
        <v>133</v>
      </c>
      <c r="D61" s="233" t="s">
        <v>131</v>
      </c>
      <c r="E61" s="239">
        <v>0.04</v>
      </c>
      <c r="F61" s="240">
        <v>15890.21</v>
      </c>
      <c r="G61" s="240">
        <v>635.61</v>
      </c>
      <c r="H61" s="235">
        <v>0.34539999999999998</v>
      </c>
      <c r="I61" s="235"/>
      <c r="J61" s="235">
        <v>1</v>
      </c>
      <c r="K61" s="35">
        <v>1</v>
      </c>
      <c r="L61" s="235">
        <f t="shared" si="1"/>
        <v>1</v>
      </c>
      <c r="M61" s="241">
        <f t="shared" si="10"/>
        <v>0.34539999999999998</v>
      </c>
    </row>
    <row r="62" spans="1:13" x14ac:dyDescent="0.25">
      <c r="A62" s="237" t="s">
        <v>99</v>
      </c>
      <c r="B62" s="233" t="s">
        <v>100</v>
      </c>
      <c r="C62" s="238" t="s">
        <v>101</v>
      </c>
      <c r="D62" s="233" t="s">
        <v>102</v>
      </c>
      <c r="E62" s="239">
        <v>32.45787</v>
      </c>
      <c r="F62" s="240">
        <v>34.22</v>
      </c>
      <c r="G62" s="240">
        <v>1110.71</v>
      </c>
      <c r="H62" s="235">
        <v>0.60360000000000003</v>
      </c>
      <c r="I62" s="235"/>
      <c r="J62" s="235">
        <v>1</v>
      </c>
      <c r="K62" s="35">
        <v>1</v>
      </c>
      <c r="L62" s="235">
        <f t="shared" si="1"/>
        <v>1</v>
      </c>
      <c r="M62" s="241">
        <f t="shared" si="10"/>
        <v>0.60360000000000003</v>
      </c>
    </row>
    <row r="63" spans="1:13" x14ac:dyDescent="0.25">
      <c r="A63" s="237" t="s">
        <v>103</v>
      </c>
      <c r="B63" s="233" t="s">
        <v>100</v>
      </c>
      <c r="C63" s="238" t="s">
        <v>104</v>
      </c>
      <c r="D63" s="233" t="s">
        <v>102</v>
      </c>
      <c r="E63" s="239">
        <v>12.01036</v>
      </c>
      <c r="F63" s="240">
        <v>27.41</v>
      </c>
      <c r="G63" s="240">
        <v>329.2</v>
      </c>
      <c r="H63" s="235">
        <v>0.1789</v>
      </c>
      <c r="I63" s="235"/>
      <c r="J63" s="235">
        <v>1</v>
      </c>
      <c r="K63" s="35">
        <v>1</v>
      </c>
      <c r="L63" s="235">
        <f t="shared" si="1"/>
        <v>1</v>
      </c>
      <c r="M63" s="241">
        <f t="shared" si="10"/>
        <v>0.1789</v>
      </c>
    </row>
    <row r="64" spans="1:13" x14ac:dyDescent="0.25">
      <c r="A64" s="237" t="s">
        <v>105</v>
      </c>
      <c r="B64" s="233" t="s">
        <v>100</v>
      </c>
      <c r="C64" s="238" t="s">
        <v>106</v>
      </c>
      <c r="D64" s="233" t="s">
        <v>102</v>
      </c>
      <c r="E64" s="239">
        <v>0.84279999999999999</v>
      </c>
      <c r="F64" s="240">
        <v>27.41</v>
      </c>
      <c r="G64" s="240">
        <v>23.1</v>
      </c>
      <c r="H64" s="235">
        <v>1.26E-2</v>
      </c>
      <c r="I64" s="235"/>
      <c r="J64" s="235">
        <v>1</v>
      </c>
      <c r="K64" s="35">
        <v>1</v>
      </c>
      <c r="L64" s="235">
        <f t="shared" si="1"/>
        <v>1</v>
      </c>
      <c r="M64" s="241">
        <f t="shared" si="10"/>
        <v>1.26E-2</v>
      </c>
    </row>
    <row r="65" spans="1:13" x14ac:dyDescent="0.25">
      <c r="A65" s="237" t="s">
        <v>107</v>
      </c>
      <c r="B65" s="233" t="s">
        <v>100</v>
      </c>
      <c r="C65" s="238" t="s">
        <v>108</v>
      </c>
      <c r="D65" s="233" t="s">
        <v>102</v>
      </c>
      <c r="E65" s="239">
        <v>28.196940000000001</v>
      </c>
      <c r="F65" s="240">
        <v>27.41</v>
      </c>
      <c r="G65" s="240">
        <v>772.88</v>
      </c>
      <c r="H65" s="235">
        <v>0.42</v>
      </c>
      <c r="I65" s="235"/>
      <c r="J65" s="235">
        <v>1</v>
      </c>
      <c r="K65" s="35">
        <v>1</v>
      </c>
      <c r="L65" s="235">
        <f t="shared" si="1"/>
        <v>1</v>
      </c>
      <c r="M65" s="241">
        <f t="shared" si="10"/>
        <v>0.42</v>
      </c>
    </row>
    <row r="66" spans="1:13" x14ac:dyDescent="0.25">
      <c r="A66" s="237" t="s">
        <v>109</v>
      </c>
      <c r="B66" s="233" t="s">
        <v>100</v>
      </c>
      <c r="C66" s="238" t="s">
        <v>110</v>
      </c>
      <c r="D66" s="233" t="s">
        <v>102</v>
      </c>
      <c r="E66" s="239">
        <v>3.45</v>
      </c>
      <c r="F66" s="240">
        <v>27.41</v>
      </c>
      <c r="G66" s="240">
        <v>94.56</v>
      </c>
      <c r="H66" s="235">
        <v>5.1400000000000001E-2</v>
      </c>
      <c r="I66" s="235"/>
      <c r="J66" s="235">
        <v>1</v>
      </c>
      <c r="K66" s="35">
        <v>1</v>
      </c>
      <c r="L66" s="235">
        <f t="shared" ref="L66:L67" si="11">+K66*J66</f>
        <v>1</v>
      </c>
      <c r="M66" s="241">
        <f t="shared" ref="M66:M67" si="12">+L66*H66</f>
        <v>5.1400000000000001E-2</v>
      </c>
    </row>
    <row r="67" spans="1:13" x14ac:dyDescent="0.25">
      <c r="A67" s="237" t="s">
        <v>111</v>
      </c>
      <c r="B67" s="233" t="s">
        <v>100</v>
      </c>
      <c r="C67" s="238" t="s">
        <v>112</v>
      </c>
      <c r="D67" s="233" t="s">
        <v>102</v>
      </c>
      <c r="E67" s="239">
        <v>340.29579999999999</v>
      </c>
      <c r="F67" s="240">
        <v>21.28</v>
      </c>
      <c r="G67" s="240">
        <v>7241.49</v>
      </c>
      <c r="H67" s="235">
        <v>3.9350000000000001</v>
      </c>
      <c r="I67" s="235"/>
      <c r="J67" s="235">
        <v>1</v>
      </c>
      <c r="K67" s="35">
        <v>1</v>
      </c>
      <c r="L67" s="235">
        <f t="shared" si="11"/>
        <v>1</v>
      </c>
      <c r="M67" s="241">
        <f t="shared" si="12"/>
        <v>3.9350000000000001</v>
      </c>
    </row>
    <row r="68" spans="1:13" x14ac:dyDescent="0.25">
      <c r="A68" s="237" t="s">
        <v>113</v>
      </c>
      <c r="B68" s="233" t="s">
        <v>100</v>
      </c>
      <c r="C68" s="238" t="s">
        <v>114</v>
      </c>
      <c r="D68" s="233" t="s">
        <v>102</v>
      </c>
      <c r="E68" s="239">
        <v>47.408410000000003</v>
      </c>
      <c r="F68" s="240">
        <v>27.41</v>
      </c>
      <c r="G68" s="240">
        <v>1299.46</v>
      </c>
      <c r="H68" s="235">
        <v>0.70609999999999995</v>
      </c>
      <c r="I68" s="235"/>
      <c r="J68" s="235">
        <v>1</v>
      </c>
      <c r="K68" s="35">
        <v>1</v>
      </c>
      <c r="L68" s="235">
        <f t="shared" si="1"/>
        <v>1</v>
      </c>
      <c r="M68" s="241">
        <f t="shared" ref="M68:M79" si="13">+L68*H68</f>
        <v>0.70609999999999995</v>
      </c>
    </row>
    <row r="69" spans="1:13" x14ac:dyDescent="0.25">
      <c r="A69" s="237" t="s">
        <v>115</v>
      </c>
      <c r="B69" s="233" t="s">
        <v>100</v>
      </c>
      <c r="C69" s="238" t="s">
        <v>116</v>
      </c>
      <c r="D69" s="233" t="s">
        <v>102</v>
      </c>
      <c r="E69" s="239">
        <v>148.76840999999999</v>
      </c>
      <c r="F69" s="240">
        <v>27.41</v>
      </c>
      <c r="G69" s="240">
        <v>4077.74</v>
      </c>
      <c r="H69" s="235">
        <v>2.2158000000000002</v>
      </c>
      <c r="I69" s="235"/>
      <c r="J69" s="235">
        <v>1</v>
      </c>
      <c r="K69" s="35">
        <v>1</v>
      </c>
      <c r="L69" s="235">
        <f t="shared" si="1"/>
        <v>1</v>
      </c>
      <c r="M69" s="241">
        <f t="shared" si="13"/>
        <v>2.2158000000000002</v>
      </c>
    </row>
    <row r="70" spans="1:13" x14ac:dyDescent="0.25">
      <c r="A70" s="237" t="s">
        <v>117</v>
      </c>
      <c r="B70" s="233" t="s">
        <v>100</v>
      </c>
      <c r="C70" s="238" t="s">
        <v>118</v>
      </c>
      <c r="D70" s="233" t="s">
        <v>102</v>
      </c>
      <c r="E70" s="239">
        <v>6.9</v>
      </c>
      <c r="F70" s="240">
        <v>21.28</v>
      </c>
      <c r="G70" s="240">
        <v>146.83000000000001</v>
      </c>
      <c r="H70" s="235">
        <v>7.9799999999999996E-2</v>
      </c>
      <c r="I70" s="235"/>
      <c r="J70" s="235">
        <v>1</v>
      </c>
      <c r="K70" s="35">
        <v>1</v>
      </c>
      <c r="L70" s="235">
        <f t="shared" si="1"/>
        <v>1</v>
      </c>
      <c r="M70" s="241">
        <f t="shared" si="13"/>
        <v>7.9799999999999996E-2</v>
      </c>
    </row>
    <row r="71" spans="1:13" x14ac:dyDescent="0.25">
      <c r="A71" s="237" t="s">
        <v>119</v>
      </c>
      <c r="B71" s="233" t="s">
        <v>100</v>
      </c>
      <c r="C71" s="238" t="s">
        <v>120</v>
      </c>
      <c r="D71" s="233" t="s">
        <v>102</v>
      </c>
      <c r="E71" s="239">
        <v>32.285739999999997</v>
      </c>
      <c r="F71" s="240">
        <v>21.28</v>
      </c>
      <c r="G71" s="240">
        <v>687.04</v>
      </c>
      <c r="H71" s="235">
        <v>0.37330000000000002</v>
      </c>
      <c r="I71" s="235"/>
      <c r="J71" s="235">
        <v>1</v>
      </c>
      <c r="K71" s="35">
        <v>1</v>
      </c>
      <c r="L71" s="235">
        <f t="shared" si="1"/>
        <v>1</v>
      </c>
      <c r="M71" s="241">
        <f t="shared" si="13"/>
        <v>0.37330000000000002</v>
      </c>
    </row>
    <row r="72" spans="1:13" x14ac:dyDescent="0.25">
      <c r="A72" s="237" t="s">
        <v>121</v>
      </c>
      <c r="B72" s="233" t="s">
        <v>100</v>
      </c>
      <c r="C72" s="238" t="s">
        <v>122</v>
      </c>
      <c r="D72" s="233" t="s">
        <v>102</v>
      </c>
      <c r="E72" s="239">
        <v>31.305820000000001</v>
      </c>
      <c r="F72" s="240">
        <v>24.26</v>
      </c>
      <c r="G72" s="240">
        <v>759.48</v>
      </c>
      <c r="H72" s="235">
        <v>0.41270000000000001</v>
      </c>
      <c r="I72" s="235"/>
      <c r="J72" s="235">
        <v>1</v>
      </c>
      <c r="K72" s="35">
        <v>1</v>
      </c>
      <c r="L72" s="235">
        <f t="shared" si="1"/>
        <v>1</v>
      </c>
      <c r="M72" s="241">
        <f t="shared" si="13"/>
        <v>0.41270000000000001</v>
      </c>
    </row>
    <row r="73" spans="1:13" x14ac:dyDescent="0.25">
      <c r="A73" s="237" t="s">
        <v>123</v>
      </c>
      <c r="B73" s="233" t="s">
        <v>100</v>
      </c>
      <c r="C73" s="238" t="s">
        <v>124</v>
      </c>
      <c r="D73" s="233" t="s">
        <v>102</v>
      </c>
      <c r="E73" s="239">
        <v>44.796080000000003</v>
      </c>
      <c r="F73" s="240">
        <v>27.41</v>
      </c>
      <c r="G73" s="240">
        <v>1227.8599999999999</v>
      </c>
      <c r="H73" s="235">
        <v>0.66720000000000002</v>
      </c>
      <c r="I73" s="235"/>
      <c r="J73" s="235">
        <v>1</v>
      </c>
      <c r="K73" s="35">
        <v>1</v>
      </c>
      <c r="L73" s="235">
        <f t="shared" ref="L73" si="14">+K73*J73</f>
        <v>1</v>
      </c>
      <c r="M73" s="241">
        <f t="shared" si="13"/>
        <v>0.66720000000000002</v>
      </c>
    </row>
    <row r="74" spans="1:13" x14ac:dyDescent="0.25">
      <c r="A74" s="237" t="s">
        <v>125</v>
      </c>
      <c r="B74" s="233" t="s">
        <v>100</v>
      </c>
      <c r="C74" s="238" t="s">
        <v>126</v>
      </c>
      <c r="D74" s="233" t="s">
        <v>102</v>
      </c>
      <c r="E74" s="239">
        <v>19.960249999999998</v>
      </c>
      <c r="F74" s="240">
        <v>24.26</v>
      </c>
      <c r="G74" s="240">
        <v>484.24</v>
      </c>
      <c r="H74" s="235">
        <v>0.2631</v>
      </c>
      <c r="I74" s="235"/>
      <c r="J74" s="235">
        <v>1</v>
      </c>
      <c r="K74" s="35">
        <v>1</v>
      </c>
      <c r="L74" s="235">
        <f t="shared" si="1"/>
        <v>1</v>
      </c>
      <c r="M74" s="241">
        <f t="shared" si="13"/>
        <v>0.2631</v>
      </c>
    </row>
    <row r="75" spans="1:13" x14ac:dyDescent="0.25">
      <c r="A75" s="237" t="s">
        <v>127</v>
      </c>
      <c r="B75" s="233" t="s">
        <v>100</v>
      </c>
      <c r="C75" s="238" t="s">
        <v>128</v>
      </c>
      <c r="D75" s="233" t="s">
        <v>102</v>
      </c>
      <c r="E75" s="239">
        <v>2.2509600000000001</v>
      </c>
      <c r="F75" s="240">
        <v>47.42</v>
      </c>
      <c r="G75" s="240">
        <v>106.74</v>
      </c>
      <c r="H75" s="235">
        <v>5.8000000000000003E-2</v>
      </c>
      <c r="I75" s="235"/>
      <c r="J75" s="235">
        <v>1</v>
      </c>
      <c r="K75" s="35">
        <v>1</v>
      </c>
      <c r="L75" s="235">
        <f t="shared" si="1"/>
        <v>1</v>
      </c>
      <c r="M75" s="241">
        <f t="shared" si="13"/>
        <v>5.8000000000000003E-2</v>
      </c>
    </row>
    <row r="76" spans="1:13" x14ac:dyDescent="0.25">
      <c r="A76" s="242" t="s">
        <v>188</v>
      </c>
      <c r="B76" s="37" t="s">
        <v>100</v>
      </c>
      <c r="C76" s="38" t="s">
        <v>187</v>
      </c>
      <c r="D76" s="37"/>
      <c r="E76" s="39"/>
      <c r="F76" s="40"/>
      <c r="G76" s="40">
        <v>19473.650000000001</v>
      </c>
      <c r="H76" s="41">
        <v>10.582000000000001</v>
      </c>
      <c r="I76" s="41"/>
      <c r="J76" s="41"/>
      <c r="K76" s="41"/>
      <c r="L76" s="41"/>
      <c r="M76" s="243">
        <f>SUM(M60:M75)</f>
        <v>10.581899999999999</v>
      </c>
    </row>
    <row r="77" spans="1:13" ht="15" customHeight="1" x14ac:dyDescent="0.25">
      <c r="A77" s="230" t="s">
        <v>189</v>
      </c>
      <c r="B77" s="231" t="s">
        <v>135</v>
      </c>
      <c r="C77" s="232" t="s">
        <v>190</v>
      </c>
      <c r="D77" s="233"/>
      <c r="E77" s="239"/>
      <c r="F77" s="240"/>
      <c r="G77" s="240"/>
      <c r="H77" s="235"/>
      <c r="I77" s="235"/>
      <c r="J77" s="235"/>
      <c r="K77" s="235"/>
      <c r="L77" s="235"/>
      <c r="M77" s="241"/>
    </row>
    <row r="78" spans="1:13" ht="33" customHeight="1" x14ac:dyDescent="0.25">
      <c r="A78" s="237" t="s">
        <v>134</v>
      </c>
      <c r="B78" s="233" t="s">
        <v>135</v>
      </c>
      <c r="C78" s="238" t="s">
        <v>136</v>
      </c>
      <c r="D78" s="233" t="s">
        <v>137</v>
      </c>
      <c r="E78" s="239">
        <v>31.012740000000001</v>
      </c>
      <c r="F78" s="240">
        <v>21.7</v>
      </c>
      <c r="G78" s="240">
        <v>672.98</v>
      </c>
      <c r="H78" s="235">
        <v>0.36570000000000003</v>
      </c>
      <c r="I78" s="235"/>
      <c r="J78" s="235">
        <v>1</v>
      </c>
      <c r="K78" s="35">
        <v>1</v>
      </c>
      <c r="L78" s="235">
        <f t="shared" si="1"/>
        <v>1</v>
      </c>
      <c r="M78" s="241">
        <f t="shared" si="13"/>
        <v>0.36570000000000003</v>
      </c>
    </row>
    <row r="79" spans="1:13" x14ac:dyDescent="0.25">
      <c r="A79" s="237" t="s">
        <v>138</v>
      </c>
      <c r="B79" s="233" t="s">
        <v>135</v>
      </c>
      <c r="C79" s="238" t="s">
        <v>139</v>
      </c>
      <c r="D79" s="233" t="s">
        <v>137</v>
      </c>
      <c r="E79" s="239">
        <v>17.626000000000001</v>
      </c>
      <c r="F79" s="240">
        <v>0.48</v>
      </c>
      <c r="G79" s="240">
        <v>8.4600000000000009</v>
      </c>
      <c r="H79" s="235">
        <v>4.5999999999999999E-3</v>
      </c>
      <c r="I79" s="235"/>
      <c r="J79" s="235">
        <v>1</v>
      </c>
      <c r="K79" s="35">
        <v>1</v>
      </c>
      <c r="L79" s="235">
        <f t="shared" si="1"/>
        <v>1</v>
      </c>
      <c r="M79" s="241">
        <f t="shared" si="13"/>
        <v>4.5999999999999999E-3</v>
      </c>
    </row>
    <row r="80" spans="1:13" x14ac:dyDescent="0.25">
      <c r="A80" s="237" t="s">
        <v>140</v>
      </c>
      <c r="B80" s="233" t="s">
        <v>135</v>
      </c>
      <c r="C80" s="238" t="s">
        <v>141</v>
      </c>
      <c r="D80" s="233" t="s">
        <v>137</v>
      </c>
      <c r="E80" s="239">
        <v>145.08500000000001</v>
      </c>
      <c r="F80" s="240">
        <v>21.36</v>
      </c>
      <c r="G80" s="240">
        <v>3099.02</v>
      </c>
      <c r="H80" s="235">
        <v>1.6839999999999999</v>
      </c>
      <c r="I80" s="235"/>
      <c r="J80" s="235">
        <v>1</v>
      </c>
      <c r="K80" s="35">
        <v>1</v>
      </c>
      <c r="L80" s="235">
        <f t="shared" ref="L80:L97" si="15">+K80*J80</f>
        <v>1</v>
      </c>
      <c r="M80" s="241">
        <f t="shared" ref="M80:M90" si="16">+L80*H80</f>
        <v>1.6839999999999999</v>
      </c>
    </row>
    <row r="81" spans="1:13" ht="29.25" customHeight="1" x14ac:dyDescent="0.25">
      <c r="A81" s="237" t="s">
        <v>142</v>
      </c>
      <c r="B81" s="233" t="s">
        <v>135</v>
      </c>
      <c r="C81" s="238" t="s">
        <v>143</v>
      </c>
      <c r="D81" s="233" t="s">
        <v>137</v>
      </c>
      <c r="E81" s="239">
        <v>34.909080000000003</v>
      </c>
      <c r="F81" s="240">
        <v>10.33</v>
      </c>
      <c r="G81" s="240">
        <v>360.61</v>
      </c>
      <c r="H81" s="235">
        <v>0.19600000000000001</v>
      </c>
      <c r="I81" s="235"/>
      <c r="J81" s="235">
        <v>1</v>
      </c>
      <c r="K81" s="35">
        <v>1</v>
      </c>
      <c r="L81" s="235">
        <f t="shared" si="15"/>
        <v>1</v>
      </c>
      <c r="M81" s="241">
        <f t="shared" si="16"/>
        <v>0.19600000000000001</v>
      </c>
    </row>
    <row r="82" spans="1:13" x14ac:dyDescent="0.25">
      <c r="A82" s="237" t="s">
        <v>144</v>
      </c>
      <c r="B82" s="233" t="s">
        <v>135</v>
      </c>
      <c r="C82" s="238" t="s">
        <v>145</v>
      </c>
      <c r="D82" s="233" t="s">
        <v>137</v>
      </c>
      <c r="E82" s="239">
        <v>30.5</v>
      </c>
      <c r="F82" s="240">
        <v>9.42</v>
      </c>
      <c r="G82" s="240">
        <v>287.31</v>
      </c>
      <c r="H82" s="235">
        <v>0.15609999999999999</v>
      </c>
      <c r="I82" s="235"/>
      <c r="J82" s="235">
        <v>1</v>
      </c>
      <c r="K82" s="35">
        <v>1</v>
      </c>
      <c r="L82" s="235">
        <f t="shared" si="15"/>
        <v>1</v>
      </c>
      <c r="M82" s="241">
        <f t="shared" si="16"/>
        <v>0.15609999999999999</v>
      </c>
    </row>
    <row r="83" spans="1:13" ht="27" customHeight="1" x14ac:dyDescent="0.25">
      <c r="A83" s="237" t="s">
        <v>146</v>
      </c>
      <c r="B83" s="233" t="s">
        <v>135</v>
      </c>
      <c r="C83" s="238" t="s">
        <v>147</v>
      </c>
      <c r="D83" s="233" t="s">
        <v>137</v>
      </c>
      <c r="E83" s="239">
        <v>147.36174</v>
      </c>
      <c r="F83" s="240">
        <v>13.43</v>
      </c>
      <c r="G83" s="240">
        <v>1979.07</v>
      </c>
      <c r="H83" s="235">
        <v>1.0753999999999999</v>
      </c>
      <c r="I83" s="235"/>
      <c r="J83" s="235">
        <v>1</v>
      </c>
      <c r="K83" s="35">
        <v>1</v>
      </c>
      <c r="L83" s="235">
        <f t="shared" si="15"/>
        <v>1</v>
      </c>
      <c r="M83" s="241">
        <f t="shared" si="16"/>
        <v>1.0753999999999999</v>
      </c>
    </row>
    <row r="84" spans="1:13" x14ac:dyDescent="0.25">
      <c r="A84" s="237" t="s">
        <v>148</v>
      </c>
      <c r="B84" s="233" t="s">
        <v>135</v>
      </c>
      <c r="C84" s="238" t="s">
        <v>149</v>
      </c>
      <c r="D84" s="233" t="s">
        <v>137</v>
      </c>
      <c r="E84" s="239">
        <v>17.626000000000001</v>
      </c>
      <c r="F84" s="240">
        <v>0.48</v>
      </c>
      <c r="G84" s="240">
        <v>8.4600000000000009</v>
      </c>
      <c r="H84" s="235">
        <v>4.5999999999999999E-3</v>
      </c>
      <c r="I84" s="235"/>
      <c r="J84" s="235">
        <v>1</v>
      </c>
      <c r="K84" s="35">
        <v>1</v>
      </c>
      <c r="L84" s="235">
        <f t="shared" ref="L84:L85" si="17">+K84*J84</f>
        <v>1</v>
      </c>
      <c r="M84" s="241">
        <f t="shared" ref="M84:M85" si="18">+L84*H84</f>
        <v>4.5999999999999999E-3</v>
      </c>
    </row>
    <row r="85" spans="1:13" ht="26.25" customHeight="1" x14ac:dyDescent="0.25">
      <c r="A85" s="237" t="s">
        <v>150</v>
      </c>
      <c r="B85" s="233" t="s">
        <v>135</v>
      </c>
      <c r="C85" s="238" t="s">
        <v>151</v>
      </c>
      <c r="D85" s="233" t="s">
        <v>137</v>
      </c>
      <c r="E85" s="239">
        <v>3.93</v>
      </c>
      <c r="F85" s="240">
        <v>0.56000000000000005</v>
      </c>
      <c r="G85" s="240">
        <v>2.2000000000000002</v>
      </c>
      <c r="H85" s="235">
        <v>1.1999999999999999E-3</v>
      </c>
      <c r="I85" s="235"/>
      <c r="J85" s="235">
        <v>1</v>
      </c>
      <c r="K85" s="35">
        <v>1</v>
      </c>
      <c r="L85" s="235">
        <f t="shared" si="17"/>
        <v>1</v>
      </c>
      <c r="M85" s="241">
        <f t="shared" si="18"/>
        <v>1.1999999999999999E-3</v>
      </c>
    </row>
    <row r="86" spans="1:13" x14ac:dyDescent="0.25">
      <c r="A86" s="237" t="s">
        <v>152</v>
      </c>
      <c r="B86" s="233" t="s">
        <v>135</v>
      </c>
      <c r="C86" s="238" t="s">
        <v>153</v>
      </c>
      <c r="D86" s="233" t="s">
        <v>137</v>
      </c>
      <c r="E86" s="239">
        <v>32.758719999999997</v>
      </c>
      <c r="F86" s="240">
        <v>8.7200000000000006</v>
      </c>
      <c r="G86" s="240">
        <v>285.66000000000003</v>
      </c>
      <c r="H86" s="235">
        <v>0.1552</v>
      </c>
      <c r="I86" s="235"/>
      <c r="J86" s="235">
        <v>1</v>
      </c>
      <c r="K86" s="35">
        <v>1</v>
      </c>
      <c r="L86" s="235">
        <f t="shared" si="15"/>
        <v>1</v>
      </c>
      <c r="M86" s="241">
        <f t="shared" si="16"/>
        <v>0.1552</v>
      </c>
    </row>
    <row r="87" spans="1:13" x14ac:dyDescent="0.25">
      <c r="A87" s="237" t="s">
        <v>154</v>
      </c>
      <c r="B87" s="233" t="s">
        <v>135</v>
      </c>
      <c r="C87" s="238" t="s">
        <v>155</v>
      </c>
      <c r="D87" s="233" t="s">
        <v>137</v>
      </c>
      <c r="E87" s="239">
        <v>30.5</v>
      </c>
      <c r="F87" s="240">
        <v>13.96</v>
      </c>
      <c r="G87" s="240">
        <v>425.78</v>
      </c>
      <c r="H87" s="235">
        <v>0.23139999999999999</v>
      </c>
      <c r="I87" s="235"/>
      <c r="J87" s="235">
        <v>1</v>
      </c>
      <c r="K87" s="35">
        <v>1</v>
      </c>
      <c r="L87" s="235">
        <f t="shared" si="15"/>
        <v>1</v>
      </c>
      <c r="M87" s="241">
        <f t="shared" si="16"/>
        <v>0.23139999999999999</v>
      </c>
    </row>
    <row r="88" spans="1:13" x14ac:dyDescent="0.25">
      <c r="A88" s="237" t="s">
        <v>156</v>
      </c>
      <c r="B88" s="233" t="s">
        <v>135</v>
      </c>
      <c r="C88" s="238" t="s">
        <v>157</v>
      </c>
      <c r="D88" s="233" t="s">
        <v>137</v>
      </c>
      <c r="E88" s="239">
        <v>187.18773999999999</v>
      </c>
      <c r="F88" s="240">
        <v>2.48</v>
      </c>
      <c r="G88" s="240">
        <v>464.23</v>
      </c>
      <c r="H88" s="235">
        <v>0.25230000000000002</v>
      </c>
      <c r="I88" s="235"/>
      <c r="J88" s="235">
        <v>1</v>
      </c>
      <c r="K88" s="35">
        <v>1</v>
      </c>
      <c r="L88" s="235">
        <f t="shared" si="15"/>
        <v>1</v>
      </c>
      <c r="M88" s="241">
        <f t="shared" si="16"/>
        <v>0.25230000000000002</v>
      </c>
    </row>
    <row r="89" spans="1:13" ht="27" customHeight="1" x14ac:dyDescent="0.25">
      <c r="A89" s="237" t="s">
        <v>158</v>
      </c>
      <c r="B89" s="233" t="s">
        <v>135</v>
      </c>
      <c r="C89" s="238" t="s">
        <v>159</v>
      </c>
      <c r="D89" s="233" t="s">
        <v>137</v>
      </c>
      <c r="E89" s="239">
        <v>90</v>
      </c>
      <c r="F89" s="240">
        <v>0.47</v>
      </c>
      <c r="G89" s="240">
        <v>42.3</v>
      </c>
      <c r="H89" s="235">
        <v>2.3E-2</v>
      </c>
      <c r="I89" s="235"/>
      <c r="J89" s="235">
        <v>1</v>
      </c>
      <c r="K89" s="35">
        <v>1</v>
      </c>
      <c r="L89" s="235">
        <f t="shared" si="15"/>
        <v>1</v>
      </c>
      <c r="M89" s="241">
        <f t="shared" si="16"/>
        <v>2.3E-2</v>
      </c>
    </row>
    <row r="90" spans="1:13" x14ac:dyDescent="0.25">
      <c r="A90" s="237" t="s">
        <v>72</v>
      </c>
      <c r="B90" s="233" t="s">
        <v>135</v>
      </c>
      <c r="C90" s="238" t="s">
        <v>73</v>
      </c>
      <c r="D90" s="233" t="s">
        <v>74</v>
      </c>
      <c r="E90" s="239">
        <v>1.5509999999999999E-2</v>
      </c>
      <c r="F90" s="240">
        <v>311.39</v>
      </c>
      <c r="G90" s="240">
        <v>4.83</v>
      </c>
      <c r="H90" s="235">
        <v>2.5999999999999999E-3</v>
      </c>
      <c r="I90" s="235"/>
      <c r="J90" s="235">
        <v>1</v>
      </c>
      <c r="K90" s="35">
        <v>1</v>
      </c>
      <c r="L90" s="235">
        <f t="shared" si="15"/>
        <v>1</v>
      </c>
      <c r="M90" s="241">
        <f t="shared" si="16"/>
        <v>2.5999999999999999E-3</v>
      </c>
    </row>
    <row r="91" spans="1:13" x14ac:dyDescent="0.25">
      <c r="A91" s="237" t="s">
        <v>75</v>
      </c>
      <c r="B91" s="233" t="s">
        <v>135</v>
      </c>
      <c r="C91" s="238" t="s">
        <v>76</v>
      </c>
      <c r="D91" s="233" t="s">
        <v>74</v>
      </c>
      <c r="E91" s="239">
        <v>1.745E-2</v>
      </c>
      <c r="F91" s="240">
        <v>295.82</v>
      </c>
      <c r="G91" s="240">
        <v>5.16</v>
      </c>
      <c r="H91" s="244">
        <v>2.8E-3</v>
      </c>
      <c r="I91" s="244"/>
      <c r="J91" s="235">
        <v>1</v>
      </c>
      <c r="K91" s="35">
        <v>1</v>
      </c>
      <c r="L91" s="235">
        <f t="shared" si="15"/>
        <v>1</v>
      </c>
      <c r="M91" s="241">
        <f t="shared" ref="M91:M97" si="19">+L91*H91</f>
        <v>2.8E-3</v>
      </c>
    </row>
    <row r="92" spans="1:13" x14ac:dyDescent="0.25">
      <c r="A92" s="237" t="s">
        <v>77</v>
      </c>
      <c r="B92" s="233" t="s">
        <v>135</v>
      </c>
      <c r="C92" s="238" t="s">
        <v>78</v>
      </c>
      <c r="D92" s="233" t="s">
        <v>74</v>
      </c>
      <c r="E92" s="239">
        <v>1.525E-2</v>
      </c>
      <c r="F92" s="240">
        <v>311.39</v>
      </c>
      <c r="G92" s="240">
        <v>4.75</v>
      </c>
      <c r="H92" s="235">
        <v>2.5999999999999999E-3</v>
      </c>
      <c r="I92" s="235"/>
      <c r="J92" s="235">
        <v>1</v>
      </c>
      <c r="K92" s="35">
        <v>1</v>
      </c>
      <c r="L92" s="235">
        <f t="shared" si="15"/>
        <v>1</v>
      </c>
      <c r="M92" s="241">
        <f t="shared" si="19"/>
        <v>2.5999999999999999E-3</v>
      </c>
    </row>
    <row r="93" spans="1:13" x14ac:dyDescent="0.25">
      <c r="A93" s="237" t="s">
        <v>79</v>
      </c>
      <c r="B93" s="233" t="s">
        <v>135</v>
      </c>
      <c r="C93" s="238" t="s">
        <v>80</v>
      </c>
      <c r="D93" s="233" t="s">
        <v>74</v>
      </c>
      <c r="E93" s="239">
        <v>4.5670000000000002E-2</v>
      </c>
      <c r="F93" s="240">
        <v>1182.31</v>
      </c>
      <c r="G93" s="240">
        <v>54</v>
      </c>
      <c r="H93" s="235">
        <v>2.93E-2</v>
      </c>
      <c r="I93" s="235"/>
      <c r="J93" s="235">
        <v>1</v>
      </c>
      <c r="K93" s="35">
        <v>1</v>
      </c>
      <c r="L93" s="235">
        <f t="shared" si="15"/>
        <v>1</v>
      </c>
      <c r="M93" s="241">
        <f t="shared" si="19"/>
        <v>2.93E-2</v>
      </c>
    </row>
    <row r="94" spans="1:13" x14ac:dyDescent="0.25">
      <c r="A94" s="237" t="s">
        <v>81</v>
      </c>
      <c r="B94" s="233" t="s">
        <v>135</v>
      </c>
      <c r="C94" s="238" t="s">
        <v>82</v>
      </c>
      <c r="D94" s="233" t="s">
        <v>74</v>
      </c>
      <c r="E94" s="239">
        <v>1.6379999999999999E-2</v>
      </c>
      <c r="F94" s="240">
        <v>311.39</v>
      </c>
      <c r="G94" s="240">
        <v>5.0999999999999996</v>
      </c>
      <c r="H94" s="235">
        <v>2.8E-3</v>
      </c>
      <c r="I94" s="235"/>
      <c r="J94" s="235">
        <v>1</v>
      </c>
      <c r="K94" s="35">
        <v>1</v>
      </c>
      <c r="L94" s="235">
        <f t="shared" si="15"/>
        <v>1</v>
      </c>
      <c r="M94" s="241">
        <f t="shared" si="19"/>
        <v>2.8E-3</v>
      </c>
    </row>
    <row r="95" spans="1:13" x14ac:dyDescent="0.25">
      <c r="A95" s="237" t="s">
        <v>83</v>
      </c>
      <c r="B95" s="233" t="s">
        <v>135</v>
      </c>
      <c r="C95" s="238" t="s">
        <v>84</v>
      </c>
      <c r="D95" s="233" t="s">
        <v>74</v>
      </c>
      <c r="E95" s="239">
        <v>9.3609999999999999E-2</v>
      </c>
      <c r="F95" s="240">
        <v>140.13</v>
      </c>
      <c r="G95" s="240">
        <v>13.12</v>
      </c>
      <c r="H95" s="235">
        <v>7.1000000000000004E-3</v>
      </c>
      <c r="I95" s="235"/>
      <c r="J95" s="235">
        <v>1</v>
      </c>
      <c r="K95" s="35">
        <v>1</v>
      </c>
      <c r="L95" s="235">
        <f t="shared" si="15"/>
        <v>1</v>
      </c>
      <c r="M95" s="241">
        <f t="shared" si="19"/>
        <v>7.1000000000000004E-3</v>
      </c>
    </row>
    <row r="96" spans="1:13" ht="35.25" customHeight="1" x14ac:dyDescent="0.25">
      <c r="A96" s="237" t="s">
        <v>85</v>
      </c>
      <c r="B96" s="233" t="s">
        <v>135</v>
      </c>
      <c r="C96" s="238" t="s">
        <v>86</v>
      </c>
      <c r="D96" s="233" t="s">
        <v>87</v>
      </c>
      <c r="E96" s="239">
        <v>6.9819999999999993E-2</v>
      </c>
      <c r="F96" s="240">
        <v>31.14</v>
      </c>
      <c r="G96" s="240">
        <v>2.17</v>
      </c>
      <c r="H96" s="235">
        <v>1.1999999999999999E-3</v>
      </c>
      <c r="I96" s="235"/>
      <c r="J96" s="235">
        <v>1</v>
      </c>
      <c r="K96" s="35">
        <v>1</v>
      </c>
      <c r="L96" s="235">
        <f t="shared" si="15"/>
        <v>1</v>
      </c>
      <c r="M96" s="241">
        <f t="shared" si="19"/>
        <v>1.1999999999999999E-3</v>
      </c>
    </row>
    <row r="97" spans="1:13" ht="29.25" customHeight="1" x14ac:dyDescent="0.25">
      <c r="A97" s="237" t="s">
        <v>88</v>
      </c>
      <c r="B97" s="233" t="s">
        <v>135</v>
      </c>
      <c r="C97" s="238" t="s">
        <v>89</v>
      </c>
      <c r="D97" s="233" t="s">
        <v>90</v>
      </c>
      <c r="E97" s="239">
        <v>0.29016999999999998</v>
      </c>
      <c r="F97" s="240">
        <v>7626.4</v>
      </c>
      <c r="G97" s="240">
        <v>2212.9499999999998</v>
      </c>
      <c r="H97" s="235">
        <v>1.2024999999999999</v>
      </c>
      <c r="I97" s="235"/>
      <c r="J97" s="235">
        <v>1</v>
      </c>
      <c r="K97" s="35">
        <v>1</v>
      </c>
      <c r="L97" s="235">
        <f t="shared" si="15"/>
        <v>1</v>
      </c>
      <c r="M97" s="241">
        <f t="shared" si="19"/>
        <v>1.2024999999999999</v>
      </c>
    </row>
    <row r="98" spans="1:13" ht="15.75" thickBot="1" x14ac:dyDescent="0.3">
      <c r="A98" s="242" t="s">
        <v>191</v>
      </c>
      <c r="B98" s="37" t="s">
        <v>135</v>
      </c>
      <c r="C98" s="42" t="s">
        <v>190</v>
      </c>
      <c r="D98" s="37"/>
      <c r="E98" s="39"/>
      <c r="F98" s="40"/>
      <c r="G98" s="40">
        <v>9938.16</v>
      </c>
      <c r="H98" s="41">
        <v>5.4004000000000003</v>
      </c>
      <c r="I98" s="41"/>
      <c r="J98" s="41"/>
      <c r="K98" s="41"/>
      <c r="L98" s="41"/>
      <c r="M98" s="243">
        <f>SUM(M78:M97)</f>
        <v>5.4003999999999985</v>
      </c>
    </row>
    <row r="99" spans="1:13" ht="15.75" thickBot="1" x14ac:dyDescent="0.3">
      <c r="A99" s="245" t="s">
        <v>160</v>
      </c>
      <c r="B99" s="246" t="s">
        <v>135</v>
      </c>
      <c r="C99" s="247"/>
      <c r="D99" s="246"/>
      <c r="E99" s="248"/>
      <c r="F99" s="249"/>
      <c r="G99" s="249">
        <v>184026.43</v>
      </c>
      <c r="H99" s="253">
        <v>100</v>
      </c>
      <c r="I99" s="250"/>
      <c r="J99" s="362" t="s">
        <v>193</v>
      </c>
      <c r="K99" s="363"/>
      <c r="L99" s="364"/>
      <c r="M99" s="251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9"/>
  <sheetViews>
    <sheetView topLeftCell="B1" workbookViewId="0">
      <selection activeCell="G31" sqref="G31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260"/>
      <c r="B1" s="261"/>
      <c r="C1" s="262"/>
      <c r="D1" s="263"/>
      <c r="E1" s="264"/>
      <c r="F1" s="265"/>
    </row>
    <row r="2" spans="1:6" ht="14.1" customHeight="1" x14ac:dyDescent="0.2">
      <c r="A2" s="365" t="s">
        <v>218</v>
      </c>
      <c r="B2" s="366"/>
      <c r="C2" s="367"/>
      <c r="D2" s="267" t="s">
        <v>219</v>
      </c>
      <c r="E2" s="268" t="s">
        <v>220</v>
      </c>
      <c r="F2" s="269"/>
    </row>
    <row r="3" spans="1:6" ht="12.75" customHeight="1" x14ac:dyDescent="0.2">
      <c r="A3" s="365"/>
      <c r="B3" s="366"/>
      <c r="C3" s="367"/>
      <c r="D3" s="267" t="s">
        <v>221</v>
      </c>
      <c r="E3" s="270" t="s">
        <v>225</v>
      </c>
      <c r="F3" s="269"/>
    </row>
    <row r="4" spans="1:6" ht="12.75" customHeight="1" x14ac:dyDescent="0.2">
      <c r="A4" s="271" t="s">
        <v>222</v>
      </c>
      <c r="B4" s="272"/>
      <c r="C4" s="272"/>
      <c r="D4" s="267" t="s">
        <v>223</v>
      </c>
      <c r="E4" s="273" t="s">
        <v>224</v>
      </c>
      <c r="F4" s="269"/>
    </row>
    <row r="5" spans="1:6" ht="12.75" customHeight="1" x14ac:dyDescent="0.2">
      <c r="A5" s="274" t="s">
        <v>225</v>
      </c>
      <c r="B5" s="275"/>
      <c r="C5" s="272"/>
      <c r="D5" s="267" t="s">
        <v>226</v>
      </c>
      <c r="E5" s="270">
        <v>1</v>
      </c>
      <c r="F5" s="269"/>
    </row>
    <row r="6" spans="1:6" ht="12.75" customHeight="1" x14ac:dyDescent="0.2">
      <c r="A6" s="276" t="s">
        <v>225</v>
      </c>
      <c r="B6" s="277"/>
      <c r="C6" s="278"/>
      <c r="D6" s="279"/>
      <c r="E6" s="280"/>
      <c r="F6" s="269"/>
    </row>
    <row r="7" spans="1:6" ht="6" customHeight="1" x14ac:dyDescent="0.2">
      <c r="A7" s="281"/>
      <c r="B7" s="282"/>
      <c r="C7" s="283"/>
      <c r="D7" s="284"/>
      <c r="E7" s="285"/>
      <c r="F7" s="286"/>
    </row>
    <row r="8" spans="1:6" ht="6" customHeight="1" x14ac:dyDescent="0.2">
      <c r="A8" s="287"/>
      <c r="B8" s="288"/>
      <c r="C8" s="289"/>
      <c r="D8" s="290"/>
      <c r="E8" s="291"/>
      <c r="F8" s="292"/>
    </row>
    <row r="9" spans="1:6" ht="12.75" customHeight="1" x14ac:dyDescent="0.2">
      <c r="A9" s="293" t="s">
        <v>227</v>
      </c>
      <c r="D9" s="294"/>
      <c r="E9" s="294"/>
      <c r="F9" s="294"/>
    </row>
    <row r="10" spans="1:6" ht="17.25" customHeight="1" x14ac:dyDescent="0.2">
      <c r="A10" s="295" t="s">
        <v>228</v>
      </c>
      <c r="B10" s="296"/>
      <c r="C10" s="297"/>
      <c r="D10" s="294"/>
      <c r="E10" s="294"/>
      <c r="F10" s="294"/>
    </row>
    <row r="11" spans="1:6" ht="12.75" customHeight="1" x14ac:dyDescent="0.2">
      <c r="A11" s="295" t="s">
        <v>229</v>
      </c>
      <c r="B11" s="296"/>
      <c r="C11" s="297"/>
      <c r="D11" s="294"/>
      <c r="E11" s="294"/>
      <c r="F11" s="294"/>
    </row>
    <row r="12" spans="1:6" ht="12.75" customHeight="1" x14ac:dyDescent="0.2">
      <c r="A12" s="295" t="s">
        <v>225</v>
      </c>
      <c r="B12" s="296"/>
      <c r="C12" s="297"/>
      <c r="D12" s="294"/>
      <c r="E12" s="294"/>
      <c r="F12" s="294"/>
    </row>
    <row r="13" spans="1:6" ht="12.75" customHeight="1" x14ac:dyDescent="0.2">
      <c r="A13" s="298" t="s">
        <v>230</v>
      </c>
      <c r="B13" s="299"/>
      <c r="C13" s="299"/>
      <c r="D13" s="299"/>
      <c r="E13" s="299"/>
      <c r="F13" s="299"/>
    </row>
    <row r="14" spans="1:6" ht="6" customHeight="1" x14ac:dyDescent="0.2">
      <c r="E14" s="300"/>
    </row>
    <row r="15" spans="1:6" ht="12.75" customHeight="1" x14ac:dyDescent="0.2">
      <c r="A15" s="301" t="s">
        <v>666</v>
      </c>
      <c r="B15" s="302" t="s">
        <v>231</v>
      </c>
      <c r="C15" s="294"/>
      <c r="D15" s="294"/>
      <c r="E15" s="297"/>
      <c r="F15" s="303" t="s">
        <v>196</v>
      </c>
    </row>
    <row r="16" spans="1:6" ht="6" customHeight="1" x14ac:dyDescent="0.2">
      <c r="E16" s="300"/>
    </row>
    <row r="17" spans="1:6" ht="6" customHeight="1" x14ac:dyDescent="0.2">
      <c r="E17" s="300"/>
    </row>
    <row r="18" spans="1:6" ht="12.75" customHeight="1" x14ac:dyDescent="0.2">
      <c r="A18" s="304" t="s">
        <v>232</v>
      </c>
      <c r="B18" s="304" t="s">
        <v>163</v>
      </c>
      <c r="C18" s="305" t="s">
        <v>233</v>
      </c>
      <c r="D18" s="306" t="s">
        <v>165</v>
      </c>
      <c r="E18" s="307" t="s">
        <v>234</v>
      </c>
      <c r="F18" s="308" t="s">
        <v>235</v>
      </c>
    </row>
    <row r="19" spans="1:6" ht="6" customHeight="1" x14ac:dyDescent="0.2">
      <c r="A19" s="309"/>
      <c r="B19" s="309"/>
      <c r="C19" s="309"/>
      <c r="D19" s="309"/>
      <c r="E19" s="309"/>
      <c r="F19" s="309"/>
    </row>
    <row r="20" spans="1:6" ht="12.75" customHeight="1" x14ac:dyDescent="0.2">
      <c r="A20" s="292"/>
      <c r="B20" s="310" t="s">
        <v>236</v>
      </c>
      <c r="C20" s="311"/>
      <c r="D20" s="311"/>
      <c r="E20" s="311"/>
      <c r="F20" s="311"/>
    </row>
    <row r="21" spans="1:6" ht="8.25" customHeight="1" x14ac:dyDescent="0.2">
      <c r="A21" s="312"/>
      <c r="B21" s="312"/>
      <c r="C21" s="312"/>
      <c r="D21" s="312"/>
      <c r="E21" s="312"/>
      <c r="F21" s="312"/>
    </row>
    <row r="22" spans="1:6" ht="12.75" customHeight="1" x14ac:dyDescent="0.2">
      <c r="A22" s="313" t="s">
        <v>237</v>
      </c>
      <c r="B22" s="314" t="s">
        <v>238</v>
      </c>
      <c r="C22" s="315" t="s">
        <v>239</v>
      </c>
      <c r="D22" s="316">
        <v>0.75</v>
      </c>
      <c r="E22" s="317">
        <v>4898.6499999999996</v>
      </c>
      <c r="F22" s="317">
        <v>3673.99</v>
      </c>
    </row>
    <row r="23" spans="1:6" ht="409.6" hidden="1" customHeight="1" x14ac:dyDescent="0.2"/>
    <row r="24" spans="1:6" ht="11.25" customHeight="1" x14ac:dyDescent="0.2">
      <c r="B24" s="310" t="s">
        <v>240</v>
      </c>
      <c r="C24" s="311"/>
      <c r="D24" s="311"/>
      <c r="E24" s="318"/>
      <c r="F24" s="319">
        <v>3673.99</v>
      </c>
    </row>
    <row r="25" spans="1:6" ht="6.75" customHeight="1" x14ac:dyDescent="0.2">
      <c r="A25" s="312"/>
      <c r="B25" s="312"/>
      <c r="C25" s="312"/>
      <c r="D25" s="312"/>
      <c r="E25" s="309"/>
      <c r="F25" s="309"/>
    </row>
    <row r="26" spans="1:6" ht="0.2" customHeight="1" x14ac:dyDescent="0.2"/>
    <row r="27" spans="1:6" ht="11.25" customHeight="1" x14ac:dyDescent="0.2">
      <c r="A27" s="320"/>
      <c r="B27" s="321" t="s">
        <v>241</v>
      </c>
      <c r="C27" s="322"/>
      <c r="D27" s="323"/>
      <c r="E27" s="324" t="s">
        <v>225</v>
      </c>
      <c r="F27" s="325">
        <v>3673.99</v>
      </c>
    </row>
    <row r="28" spans="1:6" ht="409.6" hidden="1" customHeight="1" x14ac:dyDescent="0.2"/>
    <row r="29" spans="1:6" ht="11.25" customHeight="1" x14ac:dyDescent="0.2">
      <c r="A29" s="320"/>
      <c r="B29" s="321" t="s">
        <v>242</v>
      </c>
      <c r="C29" s="322"/>
      <c r="D29" s="323"/>
      <c r="E29" s="324">
        <v>13</v>
      </c>
      <c r="F29" s="325">
        <v>477.62</v>
      </c>
    </row>
    <row r="30" spans="1:6" ht="409.6" hidden="1" customHeight="1" x14ac:dyDescent="0.2"/>
    <row r="31" spans="1:6" ht="11.25" customHeight="1" x14ac:dyDescent="0.2">
      <c r="A31" s="320"/>
      <c r="B31" s="321" t="s">
        <v>243</v>
      </c>
      <c r="C31" s="322"/>
      <c r="D31" s="323"/>
      <c r="E31" s="324" t="s">
        <v>225</v>
      </c>
      <c r="F31" s="325">
        <v>4151.6099999999997</v>
      </c>
    </row>
    <row r="32" spans="1:6" ht="409.6" hidden="1" customHeight="1" x14ac:dyDescent="0.2"/>
    <row r="33" spans="1:6" ht="11.25" customHeight="1" x14ac:dyDescent="0.2">
      <c r="A33" s="320"/>
      <c r="B33" s="321" t="s">
        <v>244</v>
      </c>
      <c r="C33" s="322"/>
      <c r="D33" s="323"/>
      <c r="E33" s="324">
        <v>1</v>
      </c>
      <c r="F33" s="325">
        <v>41.52</v>
      </c>
    </row>
    <row r="34" spans="1:6" ht="409.6" hidden="1" customHeight="1" x14ac:dyDescent="0.2"/>
    <row r="35" spans="1:6" ht="11.25" customHeight="1" x14ac:dyDescent="0.2">
      <c r="A35" s="320"/>
      <c r="B35" s="321" t="s">
        <v>243</v>
      </c>
      <c r="C35" s="322"/>
      <c r="D35" s="323"/>
      <c r="E35" s="324" t="s">
        <v>225</v>
      </c>
      <c r="F35" s="325">
        <v>4193.13</v>
      </c>
    </row>
    <row r="36" spans="1:6" ht="409.6" hidden="1" customHeight="1" x14ac:dyDescent="0.2"/>
    <row r="37" spans="1:6" ht="11.25" customHeight="1" x14ac:dyDescent="0.2">
      <c r="A37" s="320"/>
      <c r="B37" s="321" t="s">
        <v>245</v>
      </c>
      <c r="C37" s="322"/>
      <c r="D37" s="323"/>
      <c r="E37" s="324">
        <v>8</v>
      </c>
      <c r="F37" s="325">
        <v>335.45</v>
      </c>
    </row>
    <row r="38" spans="1:6" ht="409.6" hidden="1" customHeight="1" x14ac:dyDescent="0.2"/>
    <row r="39" spans="1:6" ht="12" customHeight="1" x14ac:dyDescent="0.2">
      <c r="C39" s="326" t="s">
        <v>246</v>
      </c>
      <c r="E39" s="327"/>
      <c r="F39" s="328">
        <v>4528.58</v>
      </c>
    </row>
    <row r="40" spans="1:6" ht="12.75" customHeight="1" x14ac:dyDescent="0.2">
      <c r="A40" s="329" t="s">
        <v>698</v>
      </c>
      <c r="B40" s="330"/>
      <c r="C40" s="330"/>
      <c r="D40" s="331"/>
      <c r="E40" s="330"/>
      <c r="F40" s="330"/>
    </row>
    <row r="41" spans="1:6" ht="6" customHeight="1" x14ac:dyDescent="0.25">
      <c r="F41" s="332"/>
    </row>
    <row r="42" spans="1:6" ht="330.2" customHeight="1" x14ac:dyDescent="0.2"/>
    <row r="43" spans="1:6" ht="6" customHeight="1" x14ac:dyDescent="0.2">
      <c r="A43" s="333"/>
      <c r="B43" s="334"/>
      <c r="C43" s="333"/>
      <c r="D43" s="335"/>
    </row>
    <row r="44" spans="1:6" ht="39" customHeight="1" x14ac:dyDescent="0.2">
      <c r="A44" s="368" t="s">
        <v>257</v>
      </c>
      <c r="B44" s="369"/>
      <c r="C44" s="336"/>
      <c r="D44" s="368" t="s">
        <v>258</v>
      </c>
      <c r="E44" s="369"/>
      <c r="F44" s="370"/>
    </row>
    <row r="45" spans="1:6" ht="6" customHeight="1" x14ac:dyDescent="0.2">
      <c r="A45" s="260"/>
      <c r="B45" s="261"/>
      <c r="C45" s="262"/>
      <c r="D45" s="263"/>
      <c r="E45" s="264"/>
      <c r="F45" s="265"/>
    </row>
    <row r="46" spans="1:6" ht="14.1" customHeight="1" x14ac:dyDescent="0.2">
      <c r="A46" s="365" t="s">
        <v>218</v>
      </c>
      <c r="B46" s="366"/>
      <c r="C46" s="367"/>
      <c r="D46" s="267" t="s">
        <v>219</v>
      </c>
      <c r="E46" s="268" t="s">
        <v>220</v>
      </c>
      <c r="F46" s="269"/>
    </row>
    <row r="47" spans="1:6" ht="12.75" customHeight="1" x14ac:dyDescent="0.2">
      <c r="A47" s="365"/>
      <c r="B47" s="366"/>
      <c r="C47" s="367"/>
      <c r="D47" s="267" t="s">
        <v>221</v>
      </c>
      <c r="E47" s="270" t="s">
        <v>225</v>
      </c>
      <c r="F47" s="269"/>
    </row>
    <row r="48" spans="1:6" ht="12.75" customHeight="1" x14ac:dyDescent="0.2">
      <c r="A48" s="271" t="s">
        <v>222</v>
      </c>
      <c r="B48" s="272"/>
      <c r="C48" s="272"/>
      <c r="D48" s="267" t="s">
        <v>223</v>
      </c>
      <c r="E48" s="273" t="s">
        <v>224</v>
      </c>
      <c r="F48" s="269"/>
    </row>
    <row r="49" spans="1:6" ht="12.75" customHeight="1" x14ac:dyDescent="0.2">
      <c r="A49" s="274" t="s">
        <v>225</v>
      </c>
      <c r="B49" s="275"/>
      <c r="C49" s="272"/>
      <c r="D49" s="267" t="s">
        <v>226</v>
      </c>
      <c r="E49" s="270">
        <v>2</v>
      </c>
      <c r="F49" s="269"/>
    </row>
    <row r="50" spans="1:6" ht="12.75" customHeight="1" x14ac:dyDescent="0.2">
      <c r="A50" s="276" t="s">
        <v>225</v>
      </c>
      <c r="B50" s="277"/>
      <c r="C50" s="278"/>
      <c r="D50" s="279"/>
      <c r="E50" s="280"/>
      <c r="F50" s="269"/>
    </row>
    <row r="51" spans="1:6" ht="6" customHeight="1" x14ac:dyDescent="0.2">
      <c r="A51" s="281"/>
      <c r="B51" s="282"/>
      <c r="C51" s="283"/>
      <c r="D51" s="284"/>
      <c r="E51" s="285"/>
      <c r="F51" s="286"/>
    </row>
    <row r="52" spans="1:6" ht="6" customHeight="1" x14ac:dyDescent="0.2">
      <c r="A52" s="287"/>
      <c r="B52" s="288"/>
      <c r="C52" s="289"/>
      <c r="D52" s="290"/>
      <c r="E52" s="291"/>
      <c r="F52" s="292"/>
    </row>
    <row r="53" spans="1:6" ht="12.75" customHeight="1" x14ac:dyDescent="0.2">
      <c r="A53" s="293" t="s">
        <v>227</v>
      </c>
      <c r="D53" s="294"/>
      <c r="E53" s="294"/>
      <c r="F53" s="294"/>
    </row>
    <row r="54" spans="1:6" ht="17.25" customHeight="1" x14ac:dyDescent="0.2">
      <c r="A54" s="295" t="s">
        <v>228</v>
      </c>
      <c r="B54" s="296"/>
      <c r="C54" s="297"/>
      <c r="D54" s="294"/>
      <c r="E54" s="294"/>
      <c r="F54" s="294"/>
    </row>
    <row r="55" spans="1:6" ht="12.75" customHeight="1" x14ac:dyDescent="0.2">
      <c r="A55" s="295" t="s">
        <v>229</v>
      </c>
      <c r="B55" s="296"/>
      <c r="C55" s="297"/>
      <c r="D55" s="294"/>
      <c r="E55" s="294"/>
      <c r="F55" s="294"/>
    </row>
    <row r="56" spans="1:6" ht="12.75" customHeight="1" x14ac:dyDescent="0.2">
      <c r="A56" s="295" t="s">
        <v>225</v>
      </c>
      <c r="B56" s="296"/>
      <c r="C56" s="297"/>
      <c r="D56" s="294"/>
      <c r="E56" s="294"/>
      <c r="F56" s="294"/>
    </row>
    <row r="57" spans="1:6" ht="12.75" customHeight="1" x14ac:dyDescent="0.2">
      <c r="A57" s="298" t="s">
        <v>230</v>
      </c>
      <c r="B57" s="299"/>
      <c r="C57" s="299"/>
      <c r="D57" s="299"/>
      <c r="E57" s="299"/>
      <c r="F57" s="299"/>
    </row>
    <row r="58" spans="1:6" ht="6" customHeight="1" x14ac:dyDescent="0.2">
      <c r="E58" s="300"/>
    </row>
    <row r="59" spans="1:6" ht="12.75" customHeight="1" x14ac:dyDescent="0.2">
      <c r="A59" s="301" t="s">
        <v>667</v>
      </c>
      <c r="B59" s="302" t="s">
        <v>247</v>
      </c>
      <c r="C59" s="294"/>
      <c r="D59" s="294"/>
      <c r="E59" s="297"/>
      <c r="F59" s="303" t="s">
        <v>196</v>
      </c>
    </row>
    <row r="60" spans="1:6" ht="6" customHeight="1" x14ac:dyDescent="0.2">
      <c r="E60" s="300"/>
    </row>
    <row r="61" spans="1:6" ht="6" customHeight="1" x14ac:dyDescent="0.2">
      <c r="E61" s="300"/>
    </row>
    <row r="62" spans="1:6" ht="12.75" customHeight="1" x14ac:dyDescent="0.2">
      <c r="A62" s="304" t="s">
        <v>232</v>
      </c>
      <c r="B62" s="304" t="s">
        <v>163</v>
      </c>
      <c r="C62" s="305" t="s">
        <v>233</v>
      </c>
      <c r="D62" s="306" t="s">
        <v>165</v>
      </c>
      <c r="E62" s="307" t="s">
        <v>234</v>
      </c>
      <c r="F62" s="308" t="s">
        <v>235</v>
      </c>
    </row>
    <row r="63" spans="1:6" ht="6" customHeight="1" x14ac:dyDescent="0.2">
      <c r="A63" s="309"/>
      <c r="B63" s="309"/>
      <c r="C63" s="309"/>
      <c r="D63" s="309"/>
      <c r="E63" s="309"/>
      <c r="F63" s="309"/>
    </row>
    <row r="64" spans="1:6" ht="12.75" customHeight="1" x14ac:dyDescent="0.2">
      <c r="A64" s="292"/>
      <c r="B64" s="310" t="s">
        <v>236</v>
      </c>
      <c r="C64" s="311"/>
      <c r="D64" s="311"/>
      <c r="E64" s="311"/>
      <c r="F64" s="311"/>
    </row>
    <row r="65" spans="1:6" ht="8.25" customHeight="1" x14ac:dyDescent="0.2">
      <c r="A65" s="312"/>
      <c r="B65" s="312"/>
      <c r="C65" s="312"/>
      <c r="D65" s="312"/>
      <c r="E65" s="312"/>
      <c r="F65" s="312"/>
    </row>
    <row r="66" spans="1:6" ht="12.75" customHeight="1" x14ac:dyDescent="0.2">
      <c r="A66" s="313" t="s">
        <v>248</v>
      </c>
      <c r="B66" s="314" t="s">
        <v>249</v>
      </c>
      <c r="C66" s="315" t="s">
        <v>250</v>
      </c>
      <c r="D66" s="316">
        <v>500</v>
      </c>
      <c r="E66" s="317">
        <v>11.29</v>
      </c>
      <c r="F66" s="317">
        <v>5645</v>
      </c>
    </row>
    <row r="67" spans="1:6" ht="12.75" customHeight="1" x14ac:dyDescent="0.2">
      <c r="B67" s="314" t="s">
        <v>251</v>
      </c>
    </row>
    <row r="68" spans="1:6" ht="12.75" customHeight="1" x14ac:dyDescent="0.2">
      <c r="B68" s="314" t="s">
        <v>252</v>
      </c>
    </row>
    <row r="69" spans="1:6" ht="12.75" customHeight="1" x14ac:dyDescent="0.2">
      <c r="B69" s="314" t="s">
        <v>253</v>
      </c>
    </row>
    <row r="70" spans="1:6" ht="12.75" customHeight="1" x14ac:dyDescent="0.2">
      <c r="B70" s="314" t="s">
        <v>254</v>
      </c>
    </row>
    <row r="71" spans="1:6" ht="409.6" hidden="1" customHeight="1" x14ac:dyDescent="0.2"/>
    <row r="72" spans="1:6" ht="12.75" customHeight="1" x14ac:dyDescent="0.2">
      <c r="A72" s="313" t="s">
        <v>255</v>
      </c>
      <c r="B72" s="314" t="s">
        <v>256</v>
      </c>
      <c r="C72" s="315" t="s">
        <v>250</v>
      </c>
      <c r="D72" s="316">
        <v>900</v>
      </c>
      <c r="E72" s="317">
        <v>4.68</v>
      </c>
      <c r="F72" s="317">
        <v>4212</v>
      </c>
    </row>
    <row r="73" spans="1:6" ht="409.6" hidden="1" customHeight="1" x14ac:dyDescent="0.2"/>
    <row r="74" spans="1:6" ht="11.25" customHeight="1" x14ac:dyDescent="0.2">
      <c r="B74" s="310" t="s">
        <v>240</v>
      </c>
      <c r="C74" s="311"/>
      <c r="D74" s="311"/>
      <c r="E74" s="318"/>
      <c r="F74" s="319">
        <v>9857</v>
      </c>
    </row>
    <row r="75" spans="1:6" ht="6.75" customHeight="1" x14ac:dyDescent="0.2">
      <c r="A75" s="312"/>
      <c r="B75" s="312"/>
      <c r="C75" s="312"/>
      <c r="D75" s="312"/>
      <c r="E75" s="309"/>
      <c r="F75" s="309"/>
    </row>
    <row r="76" spans="1:6" ht="0.2" customHeight="1" x14ac:dyDescent="0.2"/>
    <row r="77" spans="1:6" ht="11.25" customHeight="1" x14ac:dyDescent="0.2">
      <c r="A77" s="320"/>
      <c r="B77" s="321" t="s">
        <v>241</v>
      </c>
      <c r="C77" s="322"/>
      <c r="D77" s="323"/>
      <c r="E77" s="324" t="s">
        <v>225</v>
      </c>
      <c r="F77" s="325">
        <v>9857</v>
      </c>
    </row>
    <row r="78" spans="1:6" ht="409.6" hidden="1" customHeight="1" x14ac:dyDescent="0.2"/>
    <row r="79" spans="1:6" ht="11.25" customHeight="1" x14ac:dyDescent="0.2">
      <c r="A79" s="320"/>
      <c r="B79" s="321" t="s">
        <v>242</v>
      </c>
      <c r="C79" s="322"/>
      <c r="D79" s="323"/>
      <c r="E79" s="324">
        <v>13</v>
      </c>
      <c r="F79" s="325">
        <v>1281.4100000000001</v>
      </c>
    </row>
    <row r="80" spans="1:6" ht="409.6" hidden="1" customHeight="1" x14ac:dyDescent="0.2"/>
    <row r="81" spans="1:6" ht="11.25" customHeight="1" x14ac:dyDescent="0.2">
      <c r="A81" s="320"/>
      <c r="B81" s="321" t="s">
        <v>243</v>
      </c>
      <c r="C81" s="322"/>
      <c r="D81" s="323"/>
      <c r="E81" s="324" t="s">
        <v>225</v>
      </c>
      <c r="F81" s="325">
        <v>11138.41</v>
      </c>
    </row>
    <row r="82" spans="1:6" ht="409.6" hidden="1" customHeight="1" x14ac:dyDescent="0.2"/>
    <row r="83" spans="1:6" ht="11.25" customHeight="1" x14ac:dyDescent="0.2">
      <c r="A83" s="320"/>
      <c r="B83" s="321" t="s">
        <v>244</v>
      </c>
      <c r="C83" s="322"/>
      <c r="D83" s="323"/>
      <c r="E83" s="324">
        <v>1</v>
      </c>
      <c r="F83" s="325">
        <v>111.38</v>
      </c>
    </row>
    <row r="84" spans="1:6" ht="409.6" hidden="1" customHeight="1" x14ac:dyDescent="0.2"/>
    <row r="85" spans="1:6" ht="11.25" customHeight="1" x14ac:dyDescent="0.2">
      <c r="A85" s="320"/>
      <c r="B85" s="321" t="s">
        <v>243</v>
      </c>
      <c r="C85" s="322"/>
      <c r="D85" s="323"/>
      <c r="E85" s="324" t="s">
        <v>225</v>
      </c>
      <c r="F85" s="325">
        <v>11249.79</v>
      </c>
    </row>
    <row r="86" spans="1:6" ht="409.6" hidden="1" customHeight="1" x14ac:dyDescent="0.2"/>
    <row r="87" spans="1:6" ht="11.25" customHeight="1" x14ac:dyDescent="0.2">
      <c r="A87" s="320"/>
      <c r="B87" s="321" t="s">
        <v>245</v>
      </c>
      <c r="C87" s="322"/>
      <c r="D87" s="323"/>
      <c r="E87" s="324">
        <v>8</v>
      </c>
      <c r="F87" s="325">
        <v>899.98</v>
      </c>
    </row>
    <row r="88" spans="1:6" ht="409.6" hidden="1" customHeight="1" x14ac:dyDescent="0.2"/>
    <row r="89" spans="1:6" ht="12" customHeight="1" x14ac:dyDescent="0.2">
      <c r="C89" s="326" t="s">
        <v>246</v>
      </c>
      <c r="E89" s="327"/>
      <c r="F89" s="328">
        <v>12149.77</v>
      </c>
    </row>
    <row r="90" spans="1:6" ht="12.75" customHeight="1" x14ac:dyDescent="0.2">
      <c r="A90" s="329" t="s">
        <v>697</v>
      </c>
      <c r="B90" s="330"/>
      <c r="C90" s="330"/>
      <c r="D90" s="331"/>
      <c r="E90" s="330"/>
      <c r="F90" s="330"/>
    </row>
    <row r="91" spans="1:6" ht="6" customHeight="1" x14ac:dyDescent="0.25">
      <c r="F91" s="332"/>
    </row>
    <row r="92" spans="1:6" ht="266.25" customHeight="1" x14ac:dyDescent="0.2"/>
    <row r="93" spans="1:6" ht="6" customHeight="1" x14ac:dyDescent="0.2">
      <c r="A93" s="333"/>
      <c r="B93" s="334"/>
      <c r="C93" s="333"/>
      <c r="D93" s="335"/>
    </row>
    <row r="94" spans="1:6" ht="39" customHeight="1" x14ac:dyDescent="0.2">
      <c r="A94" s="368" t="s">
        <v>257</v>
      </c>
      <c r="B94" s="369"/>
      <c r="C94" s="336"/>
      <c r="D94" s="368" t="s">
        <v>258</v>
      </c>
      <c r="E94" s="369"/>
      <c r="F94" s="370"/>
    </row>
    <row r="95" spans="1:6" ht="6" customHeight="1" x14ac:dyDescent="0.2">
      <c r="A95" s="260"/>
      <c r="B95" s="261"/>
      <c r="C95" s="262"/>
      <c r="D95" s="263"/>
      <c r="E95" s="264"/>
      <c r="F95" s="265"/>
    </row>
    <row r="96" spans="1:6" ht="14.1" customHeight="1" x14ac:dyDescent="0.2">
      <c r="A96" s="365" t="s">
        <v>218</v>
      </c>
      <c r="B96" s="366"/>
      <c r="C96" s="367"/>
      <c r="D96" s="267" t="s">
        <v>219</v>
      </c>
      <c r="E96" s="268" t="s">
        <v>220</v>
      </c>
      <c r="F96" s="269"/>
    </row>
    <row r="97" spans="1:6" ht="12.75" customHeight="1" x14ac:dyDescent="0.2">
      <c r="A97" s="365"/>
      <c r="B97" s="366"/>
      <c r="C97" s="367"/>
      <c r="D97" s="267" t="s">
        <v>221</v>
      </c>
      <c r="E97" s="270" t="s">
        <v>225</v>
      </c>
      <c r="F97" s="269"/>
    </row>
    <row r="98" spans="1:6" ht="12.75" customHeight="1" x14ac:dyDescent="0.2">
      <c r="A98" s="271" t="s">
        <v>222</v>
      </c>
      <c r="B98" s="272"/>
      <c r="C98" s="272"/>
      <c r="D98" s="267" t="s">
        <v>223</v>
      </c>
      <c r="E98" s="273" t="s">
        <v>224</v>
      </c>
      <c r="F98" s="269"/>
    </row>
    <row r="99" spans="1:6" ht="12.75" customHeight="1" x14ac:dyDescent="0.2">
      <c r="A99" s="274" t="s">
        <v>225</v>
      </c>
      <c r="B99" s="275"/>
      <c r="C99" s="272"/>
      <c r="D99" s="267" t="s">
        <v>226</v>
      </c>
      <c r="E99" s="270">
        <v>3</v>
      </c>
      <c r="F99" s="269"/>
    </row>
    <row r="100" spans="1:6" ht="12.75" customHeight="1" x14ac:dyDescent="0.2">
      <c r="A100" s="276" t="s">
        <v>225</v>
      </c>
      <c r="B100" s="277"/>
      <c r="C100" s="278"/>
      <c r="D100" s="279"/>
      <c r="E100" s="280"/>
      <c r="F100" s="269"/>
    </row>
    <row r="101" spans="1:6" ht="6" customHeight="1" x14ac:dyDescent="0.2">
      <c r="A101" s="281"/>
      <c r="B101" s="282"/>
      <c r="C101" s="283"/>
      <c r="D101" s="284"/>
      <c r="E101" s="285"/>
      <c r="F101" s="286"/>
    </row>
    <row r="102" spans="1:6" ht="6" customHeight="1" x14ac:dyDescent="0.2">
      <c r="A102" s="287"/>
      <c r="B102" s="288"/>
      <c r="C102" s="289"/>
      <c r="D102" s="290"/>
      <c r="E102" s="291"/>
      <c r="F102" s="292"/>
    </row>
    <row r="103" spans="1:6" ht="12.75" customHeight="1" x14ac:dyDescent="0.2">
      <c r="A103" s="293" t="s">
        <v>227</v>
      </c>
      <c r="D103" s="294"/>
      <c r="E103" s="294"/>
      <c r="F103" s="294"/>
    </row>
    <row r="104" spans="1:6" ht="17.25" customHeight="1" x14ac:dyDescent="0.2">
      <c r="A104" s="295" t="s">
        <v>228</v>
      </c>
      <c r="B104" s="296"/>
      <c r="C104" s="297"/>
      <c r="D104" s="294"/>
      <c r="E104" s="294"/>
      <c r="F104" s="294"/>
    </row>
    <row r="105" spans="1:6" ht="12.75" customHeight="1" x14ac:dyDescent="0.2">
      <c r="A105" s="295" t="s">
        <v>229</v>
      </c>
      <c r="B105" s="296"/>
      <c r="C105" s="297"/>
      <c r="D105" s="294"/>
      <c r="E105" s="294"/>
      <c r="F105" s="294"/>
    </row>
    <row r="106" spans="1:6" ht="12.75" customHeight="1" x14ac:dyDescent="0.2">
      <c r="A106" s="295" t="s">
        <v>225</v>
      </c>
      <c r="B106" s="296"/>
      <c r="C106" s="297"/>
      <c r="D106" s="294"/>
      <c r="E106" s="294"/>
      <c r="F106" s="294"/>
    </row>
    <row r="107" spans="1:6" ht="12.75" customHeight="1" x14ac:dyDescent="0.2">
      <c r="A107" s="298" t="s">
        <v>230</v>
      </c>
      <c r="B107" s="299"/>
      <c r="C107" s="299"/>
      <c r="D107" s="299"/>
      <c r="E107" s="299"/>
      <c r="F107" s="299"/>
    </row>
    <row r="108" spans="1:6" ht="6" customHeight="1" x14ac:dyDescent="0.2">
      <c r="E108" s="300"/>
    </row>
    <row r="109" spans="1:6" ht="12.75" customHeight="1" x14ac:dyDescent="0.2">
      <c r="A109" s="301" t="s">
        <v>668</v>
      </c>
      <c r="B109" s="302" t="s">
        <v>686</v>
      </c>
      <c r="C109" s="294"/>
      <c r="D109" s="294"/>
      <c r="E109" s="297"/>
      <c r="F109" s="303" t="s">
        <v>198</v>
      </c>
    </row>
    <row r="110" spans="1:6" ht="6" customHeight="1" x14ac:dyDescent="0.2">
      <c r="E110" s="300"/>
    </row>
    <row r="111" spans="1:6" ht="6" customHeight="1" x14ac:dyDescent="0.2">
      <c r="E111" s="300"/>
    </row>
    <row r="112" spans="1:6" ht="12.75" customHeight="1" x14ac:dyDescent="0.2">
      <c r="A112" s="304" t="s">
        <v>232</v>
      </c>
      <c r="B112" s="304" t="s">
        <v>163</v>
      </c>
      <c r="C112" s="305" t="s">
        <v>233</v>
      </c>
      <c r="D112" s="306" t="s">
        <v>165</v>
      </c>
      <c r="E112" s="307" t="s">
        <v>234</v>
      </c>
      <c r="F112" s="308" t="s">
        <v>235</v>
      </c>
    </row>
    <row r="113" spans="1:6" ht="6" customHeight="1" x14ac:dyDescent="0.2">
      <c r="A113" s="309"/>
      <c r="B113" s="309"/>
      <c r="C113" s="309"/>
      <c r="D113" s="309"/>
      <c r="E113" s="309"/>
      <c r="F113" s="309"/>
    </row>
    <row r="114" spans="1:6" ht="12.75" customHeight="1" x14ac:dyDescent="0.2">
      <c r="A114" s="292"/>
      <c r="B114" s="310" t="s">
        <v>236</v>
      </c>
      <c r="C114" s="311"/>
      <c r="D114" s="311"/>
      <c r="E114" s="311"/>
      <c r="F114" s="311"/>
    </row>
    <row r="115" spans="1:6" ht="8.25" customHeight="1" x14ac:dyDescent="0.2">
      <c r="A115" s="312"/>
      <c r="B115" s="312"/>
      <c r="C115" s="312"/>
      <c r="D115" s="312"/>
      <c r="E115" s="312"/>
      <c r="F115" s="312"/>
    </row>
    <row r="116" spans="1:6" ht="12.75" customHeight="1" x14ac:dyDescent="0.2">
      <c r="A116" s="313" t="s">
        <v>259</v>
      </c>
      <c r="B116" s="314" t="s">
        <v>260</v>
      </c>
      <c r="C116" s="315" t="s">
        <v>36</v>
      </c>
      <c r="D116" s="316">
        <v>11.2</v>
      </c>
      <c r="E116" s="317">
        <v>10.68</v>
      </c>
      <c r="F116" s="317">
        <v>119.62</v>
      </c>
    </row>
    <row r="117" spans="1:6" ht="12.75" customHeight="1" x14ac:dyDescent="0.2">
      <c r="B117" s="314" t="s">
        <v>261</v>
      </c>
    </row>
    <row r="118" spans="1:6" ht="409.6" hidden="1" customHeight="1" x14ac:dyDescent="0.2"/>
    <row r="119" spans="1:6" ht="12.75" customHeight="1" x14ac:dyDescent="0.2">
      <c r="A119" s="313" t="s">
        <v>262</v>
      </c>
      <c r="B119" s="314" t="s">
        <v>263</v>
      </c>
      <c r="C119" s="315" t="s">
        <v>10</v>
      </c>
      <c r="D119" s="316">
        <v>1467.2</v>
      </c>
      <c r="E119" s="317">
        <v>1.31</v>
      </c>
      <c r="F119" s="317">
        <v>1922.03</v>
      </c>
    </row>
    <row r="120" spans="1:6" ht="12.75" customHeight="1" x14ac:dyDescent="0.2">
      <c r="B120" s="314" t="s">
        <v>264</v>
      </c>
    </row>
    <row r="121" spans="1:6" ht="409.6" hidden="1" customHeight="1" x14ac:dyDescent="0.2"/>
    <row r="122" spans="1:6" ht="12.75" customHeight="1" x14ac:dyDescent="0.2">
      <c r="A122" s="313" t="s">
        <v>265</v>
      </c>
      <c r="B122" s="314" t="s">
        <v>266</v>
      </c>
      <c r="C122" s="315" t="s">
        <v>267</v>
      </c>
      <c r="D122" s="316">
        <v>3.4</v>
      </c>
      <c r="E122" s="317">
        <v>9.51</v>
      </c>
      <c r="F122" s="317">
        <v>32.33</v>
      </c>
    </row>
    <row r="123" spans="1:6" ht="409.6" hidden="1" customHeight="1" x14ac:dyDescent="0.2"/>
    <row r="124" spans="1:6" ht="12.75" customHeight="1" x14ac:dyDescent="0.2">
      <c r="A124" s="313" t="s">
        <v>268</v>
      </c>
      <c r="B124" s="314" t="s">
        <v>269</v>
      </c>
      <c r="C124" s="315" t="s">
        <v>36</v>
      </c>
      <c r="D124" s="316">
        <v>11.96</v>
      </c>
      <c r="E124" s="317">
        <v>121.23</v>
      </c>
      <c r="F124" s="317">
        <v>1449.91</v>
      </c>
    </row>
    <row r="125" spans="1:6" ht="12.75" customHeight="1" x14ac:dyDescent="0.2">
      <c r="B125" s="314" t="s">
        <v>270</v>
      </c>
    </row>
    <row r="126" spans="1:6" ht="12.75" customHeight="1" x14ac:dyDescent="0.2">
      <c r="B126" s="314" t="s">
        <v>271</v>
      </c>
    </row>
    <row r="127" spans="1:6" ht="409.6" hidden="1" customHeight="1" x14ac:dyDescent="0.2"/>
    <row r="128" spans="1:6" ht="12.75" customHeight="1" x14ac:dyDescent="0.2">
      <c r="A128" s="313" t="s">
        <v>272</v>
      </c>
      <c r="B128" s="314" t="s">
        <v>273</v>
      </c>
      <c r="C128" s="315" t="s">
        <v>36</v>
      </c>
      <c r="D128" s="316">
        <v>4</v>
      </c>
      <c r="E128" s="317">
        <v>6.63</v>
      </c>
      <c r="F128" s="317">
        <v>26.52</v>
      </c>
    </row>
    <row r="129" spans="1:6" ht="12.75" customHeight="1" x14ac:dyDescent="0.2">
      <c r="B129" s="314" t="s">
        <v>274</v>
      </c>
    </row>
    <row r="130" spans="1:6" ht="12.75" customHeight="1" x14ac:dyDescent="0.2">
      <c r="B130" s="314" t="s">
        <v>275</v>
      </c>
    </row>
    <row r="131" spans="1:6" ht="12.75" customHeight="1" x14ac:dyDescent="0.2">
      <c r="B131" s="314" t="s">
        <v>276</v>
      </c>
    </row>
    <row r="132" spans="1:6" ht="12.75" customHeight="1" x14ac:dyDescent="0.2">
      <c r="B132" s="314" t="s">
        <v>277</v>
      </c>
    </row>
    <row r="133" spans="1:6" ht="409.6" hidden="1" customHeight="1" x14ac:dyDescent="0.2"/>
    <row r="134" spans="1:6" ht="12.75" customHeight="1" x14ac:dyDescent="0.2">
      <c r="A134" s="313" t="s">
        <v>278</v>
      </c>
      <c r="B134" s="314" t="s">
        <v>279</v>
      </c>
      <c r="C134" s="315" t="s">
        <v>36</v>
      </c>
      <c r="D134" s="316">
        <v>7.2</v>
      </c>
      <c r="E134" s="317">
        <v>5.76</v>
      </c>
      <c r="F134" s="317">
        <v>41.47</v>
      </c>
    </row>
    <row r="135" spans="1:6" ht="12.75" customHeight="1" x14ac:dyDescent="0.2">
      <c r="B135" s="314" t="s">
        <v>280</v>
      </c>
    </row>
    <row r="136" spans="1:6" ht="12.75" customHeight="1" x14ac:dyDescent="0.2">
      <c r="B136" s="314" t="s">
        <v>281</v>
      </c>
    </row>
    <row r="137" spans="1:6" ht="12.75" customHeight="1" x14ac:dyDescent="0.2">
      <c r="B137" s="314" t="s">
        <v>282</v>
      </c>
    </row>
    <row r="138" spans="1:6" ht="12.75" customHeight="1" x14ac:dyDescent="0.2">
      <c r="B138" s="314" t="s">
        <v>283</v>
      </c>
    </row>
    <row r="139" spans="1:6" ht="409.6" hidden="1" customHeight="1" x14ac:dyDescent="0.2"/>
    <row r="140" spans="1:6" ht="11.25" customHeight="1" x14ac:dyDescent="0.2">
      <c r="B140" s="310" t="s">
        <v>240</v>
      </c>
      <c r="C140" s="311"/>
      <c r="D140" s="311"/>
      <c r="E140" s="318"/>
      <c r="F140" s="319">
        <v>3591.88</v>
      </c>
    </row>
    <row r="141" spans="1:6" ht="6.75" customHeight="1" x14ac:dyDescent="0.2">
      <c r="A141" s="312"/>
      <c r="B141" s="312"/>
      <c r="C141" s="312"/>
      <c r="D141" s="312"/>
      <c r="E141" s="309"/>
      <c r="F141" s="309"/>
    </row>
    <row r="142" spans="1:6" ht="0.2" customHeight="1" x14ac:dyDescent="0.2"/>
    <row r="143" spans="1:6" ht="11.25" customHeight="1" x14ac:dyDescent="0.2">
      <c r="A143" s="320"/>
      <c r="B143" s="321" t="s">
        <v>241</v>
      </c>
      <c r="C143" s="322"/>
      <c r="D143" s="323"/>
      <c r="E143" s="324" t="s">
        <v>225</v>
      </c>
      <c r="F143" s="325">
        <v>3591.88</v>
      </c>
    </row>
    <row r="144" spans="1:6" ht="409.6" hidden="1" customHeight="1" x14ac:dyDescent="0.2"/>
    <row r="145" spans="1:6" ht="11.25" customHeight="1" x14ac:dyDescent="0.2">
      <c r="A145" s="320"/>
      <c r="B145" s="321" t="s">
        <v>242</v>
      </c>
      <c r="C145" s="322"/>
      <c r="D145" s="323"/>
      <c r="E145" s="324">
        <v>13</v>
      </c>
      <c r="F145" s="325">
        <v>466.94</v>
      </c>
    </row>
    <row r="146" spans="1:6" ht="409.6" hidden="1" customHeight="1" x14ac:dyDescent="0.2"/>
    <row r="147" spans="1:6" ht="11.25" customHeight="1" x14ac:dyDescent="0.2">
      <c r="A147" s="320"/>
      <c r="B147" s="321" t="s">
        <v>243</v>
      </c>
      <c r="C147" s="322"/>
      <c r="D147" s="323"/>
      <c r="E147" s="324" t="s">
        <v>225</v>
      </c>
      <c r="F147" s="325">
        <v>4058.82</v>
      </c>
    </row>
    <row r="148" spans="1:6" ht="409.6" hidden="1" customHeight="1" x14ac:dyDescent="0.2"/>
    <row r="149" spans="1:6" ht="11.25" customHeight="1" x14ac:dyDescent="0.2">
      <c r="A149" s="320"/>
      <c r="B149" s="321" t="s">
        <v>244</v>
      </c>
      <c r="C149" s="322"/>
      <c r="D149" s="323"/>
      <c r="E149" s="324">
        <v>1</v>
      </c>
      <c r="F149" s="325">
        <v>40.590000000000003</v>
      </c>
    </row>
    <row r="150" spans="1:6" ht="409.6" hidden="1" customHeight="1" x14ac:dyDescent="0.2"/>
    <row r="151" spans="1:6" ht="11.25" customHeight="1" x14ac:dyDescent="0.2">
      <c r="A151" s="320"/>
      <c r="B151" s="321" t="s">
        <v>243</v>
      </c>
      <c r="C151" s="322"/>
      <c r="D151" s="323"/>
      <c r="E151" s="324" t="s">
        <v>225</v>
      </c>
      <c r="F151" s="325">
        <v>4099.41</v>
      </c>
    </row>
    <row r="152" spans="1:6" ht="409.6" hidden="1" customHeight="1" x14ac:dyDescent="0.2"/>
    <row r="153" spans="1:6" ht="11.25" customHeight="1" x14ac:dyDescent="0.2">
      <c r="A153" s="320"/>
      <c r="B153" s="321" t="s">
        <v>245</v>
      </c>
      <c r="C153" s="322"/>
      <c r="D153" s="323"/>
      <c r="E153" s="324">
        <v>8</v>
      </c>
      <c r="F153" s="325">
        <v>327.95</v>
      </c>
    </row>
    <row r="154" spans="1:6" ht="409.6" hidden="1" customHeight="1" x14ac:dyDescent="0.2"/>
    <row r="155" spans="1:6" ht="12" customHeight="1" x14ac:dyDescent="0.2">
      <c r="C155" s="326" t="s">
        <v>246</v>
      </c>
      <c r="E155" s="327"/>
      <c r="F155" s="328">
        <v>4427.3599999999997</v>
      </c>
    </row>
    <row r="156" spans="1:6" ht="12.75" customHeight="1" x14ac:dyDescent="0.2">
      <c r="A156" s="329" t="s">
        <v>696</v>
      </c>
      <c r="B156" s="330"/>
      <c r="C156" s="330"/>
      <c r="D156" s="331"/>
      <c r="E156" s="330"/>
      <c r="F156" s="330"/>
    </row>
    <row r="157" spans="1:6" ht="6" customHeight="1" x14ac:dyDescent="0.25">
      <c r="F157" s="332"/>
    </row>
    <row r="158" spans="1:6" ht="113.25" customHeight="1" x14ac:dyDescent="0.2"/>
    <row r="159" spans="1:6" ht="6" customHeight="1" x14ac:dyDescent="0.2">
      <c r="A159" s="333"/>
      <c r="B159" s="334"/>
      <c r="C159" s="333"/>
      <c r="D159" s="335"/>
    </row>
    <row r="160" spans="1:6" ht="39" customHeight="1" x14ac:dyDescent="0.2">
      <c r="A160" s="368" t="s">
        <v>257</v>
      </c>
      <c r="B160" s="369"/>
      <c r="C160" s="336"/>
      <c r="D160" s="368" t="s">
        <v>258</v>
      </c>
      <c r="E160" s="369"/>
      <c r="F160" s="370"/>
    </row>
    <row r="161" spans="1:6" ht="6" customHeight="1" x14ac:dyDescent="0.2">
      <c r="A161" s="260"/>
      <c r="B161" s="261"/>
      <c r="C161" s="262"/>
      <c r="D161" s="263"/>
      <c r="E161" s="264"/>
      <c r="F161" s="265"/>
    </row>
    <row r="162" spans="1:6" ht="14.1" customHeight="1" x14ac:dyDescent="0.2">
      <c r="A162" s="365" t="s">
        <v>218</v>
      </c>
      <c r="B162" s="366"/>
      <c r="C162" s="367"/>
      <c r="D162" s="267" t="s">
        <v>219</v>
      </c>
      <c r="E162" s="268" t="s">
        <v>220</v>
      </c>
      <c r="F162" s="269"/>
    </row>
    <row r="163" spans="1:6" ht="12.75" customHeight="1" x14ac:dyDescent="0.2">
      <c r="A163" s="365"/>
      <c r="B163" s="366"/>
      <c r="C163" s="367"/>
      <c r="D163" s="267" t="s">
        <v>221</v>
      </c>
      <c r="E163" s="270" t="s">
        <v>225</v>
      </c>
      <c r="F163" s="269"/>
    </row>
    <row r="164" spans="1:6" ht="12.75" customHeight="1" x14ac:dyDescent="0.2">
      <c r="A164" s="271" t="s">
        <v>222</v>
      </c>
      <c r="B164" s="272"/>
      <c r="C164" s="272"/>
      <c r="D164" s="267" t="s">
        <v>223</v>
      </c>
      <c r="E164" s="273" t="s">
        <v>224</v>
      </c>
      <c r="F164" s="269"/>
    </row>
    <row r="165" spans="1:6" ht="12.75" customHeight="1" x14ac:dyDescent="0.2">
      <c r="A165" s="274" t="s">
        <v>225</v>
      </c>
      <c r="B165" s="275"/>
      <c r="C165" s="272"/>
      <c r="D165" s="267" t="s">
        <v>226</v>
      </c>
      <c r="E165" s="270">
        <v>4</v>
      </c>
      <c r="F165" s="269"/>
    </row>
    <row r="166" spans="1:6" ht="12.75" customHeight="1" x14ac:dyDescent="0.2">
      <c r="A166" s="276" t="s">
        <v>225</v>
      </c>
      <c r="B166" s="277"/>
      <c r="C166" s="278"/>
      <c r="D166" s="279"/>
      <c r="E166" s="280"/>
      <c r="F166" s="269"/>
    </row>
    <row r="167" spans="1:6" ht="6" customHeight="1" x14ac:dyDescent="0.2">
      <c r="A167" s="281"/>
      <c r="B167" s="282"/>
      <c r="C167" s="283"/>
      <c r="D167" s="284"/>
      <c r="E167" s="285"/>
      <c r="F167" s="286"/>
    </row>
    <row r="168" spans="1:6" ht="6" customHeight="1" x14ac:dyDescent="0.2">
      <c r="A168" s="287"/>
      <c r="B168" s="288"/>
      <c r="C168" s="289"/>
      <c r="D168" s="290"/>
      <c r="E168" s="291"/>
      <c r="F168" s="292"/>
    </row>
    <row r="169" spans="1:6" ht="12.75" customHeight="1" x14ac:dyDescent="0.2">
      <c r="A169" s="293" t="s">
        <v>227</v>
      </c>
      <c r="D169" s="294"/>
      <c r="E169" s="294"/>
      <c r="F169" s="294"/>
    </row>
    <row r="170" spans="1:6" ht="17.25" customHeight="1" x14ac:dyDescent="0.2">
      <c r="A170" s="295" t="s">
        <v>228</v>
      </c>
      <c r="B170" s="296"/>
      <c r="C170" s="297"/>
      <c r="D170" s="294"/>
      <c r="E170" s="294"/>
      <c r="F170" s="294"/>
    </row>
    <row r="171" spans="1:6" ht="12.75" customHeight="1" x14ac:dyDescent="0.2">
      <c r="A171" s="295" t="s">
        <v>229</v>
      </c>
      <c r="B171" s="296"/>
      <c r="C171" s="297"/>
      <c r="D171" s="294"/>
      <c r="E171" s="294"/>
      <c r="F171" s="294"/>
    </row>
    <row r="172" spans="1:6" ht="12.75" customHeight="1" x14ac:dyDescent="0.2">
      <c r="A172" s="295" t="s">
        <v>225</v>
      </c>
      <c r="B172" s="296"/>
      <c r="C172" s="297"/>
      <c r="D172" s="294"/>
      <c r="E172" s="294"/>
      <c r="F172" s="294"/>
    </row>
    <row r="173" spans="1:6" ht="12.75" customHeight="1" x14ac:dyDescent="0.2">
      <c r="A173" s="298" t="s">
        <v>230</v>
      </c>
      <c r="B173" s="299"/>
      <c r="C173" s="299"/>
      <c r="D173" s="299"/>
      <c r="E173" s="299"/>
      <c r="F173" s="299"/>
    </row>
    <row r="174" spans="1:6" ht="6" customHeight="1" x14ac:dyDescent="0.2">
      <c r="E174" s="300"/>
    </row>
    <row r="175" spans="1:6" ht="12.75" customHeight="1" x14ac:dyDescent="0.2">
      <c r="A175" s="301" t="s">
        <v>670</v>
      </c>
      <c r="B175" s="302" t="s">
        <v>685</v>
      </c>
      <c r="C175" s="294"/>
      <c r="D175" s="294"/>
      <c r="E175" s="297"/>
      <c r="F175" s="303" t="s">
        <v>198</v>
      </c>
    </row>
    <row r="176" spans="1:6" ht="6" customHeight="1" x14ac:dyDescent="0.2">
      <c r="E176" s="300"/>
    </row>
    <row r="177" spans="1:6" ht="6" customHeight="1" x14ac:dyDescent="0.2">
      <c r="E177" s="300"/>
    </row>
    <row r="178" spans="1:6" ht="12.75" customHeight="1" x14ac:dyDescent="0.2">
      <c r="A178" s="304" t="s">
        <v>232</v>
      </c>
      <c r="B178" s="304" t="s">
        <v>163</v>
      </c>
      <c r="C178" s="305" t="s">
        <v>233</v>
      </c>
      <c r="D178" s="306" t="s">
        <v>165</v>
      </c>
      <c r="E178" s="307" t="s">
        <v>234</v>
      </c>
      <c r="F178" s="308" t="s">
        <v>235</v>
      </c>
    </row>
    <row r="179" spans="1:6" ht="6" customHeight="1" x14ac:dyDescent="0.2">
      <c r="A179" s="309"/>
      <c r="B179" s="309"/>
      <c r="C179" s="309"/>
      <c r="D179" s="309"/>
      <c r="E179" s="309"/>
      <c r="F179" s="309"/>
    </row>
    <row r="180" spans="1:6" ht="12.75" customHeight="1" x14ac:dyDescent="0.2">
      <c r="A180" s="292"/>
      <c r="B180" s="310" t="s">
        <v>236</v>
      </c>
      <c r="C180" s="311"/>
      <c r="D180" s="311"/>
      <c r="E180" s="311"/>
      <c r="F180" s="311"/>
    </row>
    <row r="181" spans="1:6" ht="8.25" customHeight="1" x14ac:dyDescent="0.2">
      <c r="A181" s="312"/>
      <c r="B181" s="312"/>
      <c r="C181" s="312"/>
      <c r="D181" s="312"/>
      <c r="E181" s="312"/>
      <c r="F181" s="312"/>
    </row>
    <row r="182" spans="1:6" ht="12.75" customHeight="1" x14ac:dyDescent="0.2">
      <c r="A182" s="313" t="s">
        <v>259</v>
      </c>
      <c r="B182" s="314" t="s">
        <v>260</v>
      </c>
      <c r="C182" s="315" t="s">
        <v>36</v>
      </c>
      <c r="D182" s="316">
        <v>29.72</v>
      </c>
      <c r="E182" s="317">
        <v>10.68</v>
      </c>
      <c r="F182" s="317">
        <v>317.41000000000003</v>
      </c>
    </row>
    <row r="183" spans="1:6" ht="12.75" customHeight="1" x14ac:dyDescent="0.2">
      <c r="B183" s="314" t="s">
        <v>261</v>
      </c>
    </row>
    <row r="184" spans="1:6" ht="409.6" hidden="1" customHeight="1" x14ac:dyDescent="0.2"/>
    <row r="185" spans="1:6" ht="12.75" customHeight="1" x14ac:dyDescent="0.2">
      <c r="A185" s="313" t="s">
        <v>262</v>
      </c>
      <c r="B185" s="314" t="s">
        <v>263</v>
      </c>
      <c r="C185" s="315" t="s">
        <v>10</v>
      </c>
      <c r="D185" s="316">
        <v>3188.2</v>
      </c>
      <c r="E185" s="317">
        <v>1.31</v>
      </c>
      <c r="F185" s="317">
        <v>4176.54</v>
      </c>
    </row>
    <row r="186" spans="1:6" ht="12.75" customHeight="1" x14ac:dyDescent="0.2">
      <c r="B186" s="314" t="s">
        <v>264</v>
      </c>
    </row>
    <row r="187" spans="1:6" ht="409.6" hidden="1" customHeight="1" x14ac:dyDescent="0.2"/>
    <row r="188" spans="1:6" ht="12.75" customHeight="1" x14ac:dyDescent="0.2">
      <c r="A188" s="313" t="s">
        <v>265</v>
      </c>
      <c r="B188" s="314" t="s">
        <v>266</v>
      </c>
      <c r="C188" s="315" t="s">
        <v>267</v>
      </c>
      <c r="D188" s="316">
        <v>4.92</v>
      </c>
      <c r="E188" s="317">
        <v>9.51</v>
      </c>
      <c r="F188" s="317">
        <v>46.79</v>
      </c>
    </row>
    <row r="189" spans="1:6" ht="409.6" hidden="1" customHeight="1" x14ac:dyDescent="0.2"/>
    <row r="190" spans="1:6" ht="12.75" customHeight="1" x14ac:dyDescent="0.2">
      <c r="A190" s="313" t="s">
        <v>268</v>
      </c>
      <c r="B190" s="314" t="s">
        <v>269</v>
      </c>
      <c r="C190" s="315" t="s">
        <v>36</v>
      </c>
      <c r="D190" s="316">
        <v>31.32</v>
      </c>
      <c r="E190" s="317">
        <v>121.23</v>
      </c>
      <c r="F190" s="317">
        <v>3796.92</v>
      </c>
    </row>
    <row r="191" spans="1:6" ht="12.75" customHeight="1" x14ac:dyDescent="0.2">
      <c r="B191" s="314" t="s">
        <v>270</v>
      </c>
    </row>
    <row r="192" spans="1:6" ht="12.75" customHeight="1" x14ac:dyDescent="0.2">
      <c r="B192" s="314" t="s">
        <v>271</v>
      </c>
    </row>
    <row r="193" spans="1:6" ht="409.6" hidden="1" customHeight="1" x14ac:dyDescent="0.2"/>
    <row r="194" spans="1:6" ht="12.75" customHeight="1" x14ac:dyDescent="0.2">
      <c r="A194" s="313" t="s">
        <v>272</v>
      </c>
      <c r="B194" s="314" t="s">
        <v>273</v>
      </c>
      <c r="C194" s="315" t="s">
        <v>36</v>
      </c>
      <c r="D194" s="316">
        <v>8</v>
      </c>
      <c r="E194" s="317">
        <v>6.63</v>
      </c>
      <c r="F194" s="317">
        <v>53.04</v>
      </c>
    </row>
    <row r="195" spans="1:6" ht="12.75" customHeight="1" x14ac:dyDescent="0.2">
      <c r="B195" s="314" t="s">
        <v>274</v>
      </c>
    </row>
    <row r="196" spans="1:6" ht="12.75" customHeight="1" x14ac:dyDescent="0.2">
      <c r="B196" s="314" t="s">
        <v>275</v>
      </c>
    </row>
    <row r="197" spans="1:6" ht="12.75" customHeight="1" x14ac:dyDescent="0.2">
      <c r="B197" s="314" t="s">
        <v>276</v>
      </c>
    </row>
    <row r="198" spans="1:6" ht="12.75" customHeight="1" x14ac:dyDescent="0.2">
      <c r="B198" s="314" t="s">
        <v>277</v>
      </c>
    </row>
    <row r="199" spans="1:6" ht="409.6" hidden="1" customHeight="1" x14ac:dyDescent="0.2"/>
    <row r="200" spans="1:6" ht="12.75" customHeight="1" x14ac:dyDescent="0.2">
      <c r="A200" s="313" t="s">
        <v>278</v>
      </c>
      <c r="B200" s="314" t="s">
        <v>279</v>
      </c>
      <c r="C200" s="315" t="s">
        <v>36</v>
      </c>
      <c r="D200" s="316">
        <v>21.72</v>
      </c>
      <c r="E200" s="317">
        <v>5.76</v>
      </c>
      <c r="F200" s="317">
        <v>125.11</v>
      </c>
    </row>
    <row r="201" spans="1:6" ht="12.75" customHeight="1" x14ac:dyDescent="0.2">
      <c r="B201" s="314" t="s">
        <v>280</v>
      </c>
    </row>
    <row r="202" spans="1:6" ht="12.75" customHeight="1" x14ac:dyDescent="0.2">
      <c r="B202" s="314" t="s">
        <v>281</v>
      </c>
    </row>
    <row r="203" spans="1:6" ht="12.75" customHeight="1" x14ac:dyDescent="0.2">
      <c r="B203" s="314" t="s">
        <v>282</v>
      </c>
    </row>
    <row r="204" spans="1:6" ht="12.75" customHeight="1" x14ac:dyDescent="0.2">
      <c r="B204" s="314" t="s">
        <v>283</v>
      </c>
    </row>
    <row r="205" spans="1:6" ht="409.6" hidden="1" customHeight="1" x14ac:dyDescent="0.2"/>
    <row r="206" spans="1:6" ht="11.25" customHeight="1" x14ac:dyDescent="0.2">
      <c r="B206" s="310" t="s">
        <v>240</v>
      </c>
      <c r="C206" s="311"/>
      <c r="D206" s="311"/>
      <c r="E206" s="318"/>
      <c r="F206" s="319">
        <v>8515.81</v>
      </c>
    </row>
    <row r="207" spans="1:6" ht="6.75" customHeight="1" x14ac:dyDescent="0.2">
      <c r="A207" s="312"/>
      <c r="B207" s="312"/>
      <c r="C207" s="312"/>
      <c r="D207" s="312"/>
      <c r="E207" s="309"/>
      <c r="F207" s="309"/>
    </row>
    <row r="208" spans="1:6" ht="0.2" customHeight="1" x14ac:dyDescent="0.2"/>
    <row r="209" spans="1:6" ht="11.25" customHeight="1" x14ac:dyDescent="0.2">
      <c r="A209" s="320"/>
      <c r="B209" s="321" t="s">
        <v>241</v>
      </c>
      <c r="C209" s="322"/>
      <c r="D209" s="323"/>
      <c r="E209" s="324" t="s">
        <v>225</v>
      </c>
      <c r="F209" s="325">
        <v>8515.81</v>
      </c>
    </row>
    <row r="210" spans="1:6" ht="409.6" hidden="1" customHeight="1" x14ac:dyDescent="0.2"/>
    <row r="211" spans="1:6" ht="11.25" customHeight="1" x14ac:dyDescent="0.2">
      <c r="A211" s="320"/>
      <c r="B211" s="321" t="s">
        <v>242</v>
      </c>
      <c r="C211" s="322"/>
      <c r="D211" s="323"/>
      <c r="E211" s="324">
        <v>13</v>
      </c>
      <c r="F211" s="325">
        <v>1107.06</v>
      </c>
    </row>
    <row r="212" spans="1:6" ht="409.6" hidden="1" customHeight="1" x14ac:dyDescent="0.2"/>
    <row r="213" spans="1:6" ht="11.25" customHeight="1" x14ac:dyDescent="0.2">
      <c r="A213" s="320"/>
      <c r="B213" s="321" t="s">
        <v>243</v>
      </c>
      <c r="C213" s="322"/>
      <c r="D213" s="323"/>
      <c r="E213" s="324" t="s">
        <v>225</v>
      </c>
      <c r="F213" s="325">
        <v>9622.8700000000008</v>
      </c>
    </row>
    <row r="214" spans="1:6" ht="409.6" hidden="1" customHeight="1" x14ac:dyDescent="0.2"/>
    <row r="215" spans="1:6" ht="11.25" customHeight="1" x14ac:dyDescent="0.2">
      <c r="A215" s="320"/>
      <c r="B215" s="321" t="s">
        <v>244</v>
      </c>
      <c r="C215" s="322"/>
      <c r="D215" s="323"/>
      <c r="E215" s="324">
        <v>1</v>
      </c>
      <c r="F215" s="325">
        <v>96.23</v>
      </c>
    </row>
    <row r="216" spans="1:6" ht="409.6" hidden="1" customHeight="1" x14ac:dyDescent="0.2"/>
    <row r="217" spans="1:6" ht="11.25" customHeight="1" x14ac:dyDescent="0.2">
      <c r="A217" s="320"/>
      <c r="B217" s="321" t="s">
        <v>243</v>
      </c>
      <c r="C217" s="322"/>
      <c r="D217" s="323"/>
      <c r="E217" s="324" t="s">
        <v>225</v>
      </c>
      <c r="F217" s="325">
        <v>9719.1</v>
      </c>
    </row>
    <row r="218" spans="1:6" ht="409.6" hidden="1" customHeight="1" x14ac:dyDescent="0.2"/>
    <row r="219" spans="1:6" ht="11.25" customHeight="1" x14ac:dyDescent="0.2">
      <c r="A219" s="320"/>
      <c r="B219" s="321" t="s">
        <v>245</v>
      </c>
      <c r="C219" s="322"/>
      <c r="D219" s="323"/>
      <c r="E219" s="324">
        <v>8</v>
      </c>
      <c r="F219" s="325">
        <v>777.53</v>
      </c>
    </row>
    <row r="220" spans="1:6" ht="409.6" hidden="1" customHeight="1" x14ac:dyDescent="0.2"/>
    <row r="221" spans="1:6" ht="12" customHeight="1" x14ac:dyDescent="0.2">
      <c r="C221" s="326" t="s">
        <v>246</v>
      </c>
      <c r="E221" s="327"/>
      <c r="F221" s="328">
        <v>10496.63</v>
      </c>
    </row>
    <row r="222" spans="1:6" ht="12.75" customHeight="1" x14ac:dyDescent="0.2">
      <c r="A222" s="329" t="s">
        <v>695</v>
      </c>
      <c r="B222" s="330"/>
      <c r="C222" s="330"/>
      <c r="D222" s="331"/>
      <c r="E222" s="330"/>
      <c r="F222" s="330"/>
    </row>
    <row r="223" spans="1:6" ht="6" customHeight="1" x14ac:dyDescent="0.25">
      <c r="F223" s="332"/>
    </row>
    <row r="224" spans="1:6" ht="113.25" customHeight="1" x14ac:dyDescent="0.2"/>
    <row r="225" spans="1:6" ht="6" customHeight="1" x14ac:dyDescent="0.2">
      <c r="A225" s="333"/>
      <c r="B225" s="334"/>
      <c r="C225" s="333"/>
      <c r="D225" s="335"/>
    </row>
    <row r="226" spans="1:6" ht="39" customHeight="1" x14ac:dyDescent="0.2">
      <c r="A226" s="368" t="s">
        <v>257</v>
      </c>
      <c r="B226" s="369"/>
      <c r="C226" s="336"/>
      <c r="D226" s="368" t="s">
        <v>258</v>
      </c>
      <c r="E226" s="369"/>
      <c r="F226" s="370"/>
    </row>
    <row r="227" spans="1:6" ht="6" customHeight="1" x14ac:dyDescent="0.2">
      <c r="A227" s="260"/>
      <c r="B227" s="261"/>
      <c r="C227" s="262"/>
      <c r="D227" s="263"/>
      <c r="E227" s="264"/>
      <c r="F227" s="265"/>
    </row>
    <row r="228" spans="1:6" ht="14.1" customHeight="1" x14ac:dyDescent="0.2">
      <c r="A228" s="365" t="s">
        <v>218</v>
      </c>
      <c r="B228" s="366"/>
      <c r="C228" s="367"/>
      <c r="D228" s="267" t="s">
        <v>219</v>
      </c>
      <c r="E228" s="268" t="s">
        <v>220</v>
      </c>
      <c r="F228" s="269"/>
    </row>
    <row r="229" spans="1:6" ht="12.75" customHeight="1" x14ac:dyDescent="0.2">
      <c r="A229" s="365"/>
      <c r="B229" s="366"/>
      <c r="C229" s="367"/>
      <c r="D229" s="267" t="s">
        <v>221</v>
      </c>
      <c r="E229" s="270" t="s">
        <v>225</v>
      </c>
      <c r="F229" s="269"/>
    </row>
    <row r="230" spans="1:6" ht="12.75" customHeight="1" x14ac:dyDescent="0.2">
      <c r="A230" s="271" t="s">
        <v>222</v>
      </c>
      <c r="B230" s="272"/>
      <c r="C230" s="272"/>
      <c r="D230" s="267" t="s">
        <v>223</v>
      </c>
      <c r="E230" s="273" t="s">
        <v>224</v>
      </c>
      <c r="F230" s="269"/>
    </row>
    <row r="231" spans="1:6" ht="12.75" customHeight="1" x14ac:dyDescent="0.2">
      <c r="A231" s="274" t="s">
        <v>225</v>
      </c>
      <c r="B231" s="275"/>
      <c r="C231" s="272"/>
      <c r="D231" s="267" t="s">
        <v>226</v>
      </c>
      <c r="E231" s="270">
        <v>5</v>
      </c>
      <c r="F231" s="269"/>
    </row>
    <row r="232" spans="1:6" ht="12.75" customHeight="1" x14ac:dyDescent="0.2">
      <c r="A232" s="276" t="s">
        <v>225</v>
      </c>
      <c r="B232" s="277"/>
      <c r="C232" s="278"/>
      <c r="D232" s="279"/>
      <c r="E232" s="280"/>
      <c r="F232" s="269"/>
    </row>
    <row r="233" spans="1:6" ht="6" customHeight="1" x14ac:dyDescent="0.2">
      <c r="A233" s="281"/>
      <c r="B233" s="282"/>
      <c r="C233" s="283"/>
      <c r="D233" s="284"/>
      <c r="E233" s="285"/>
      <c r="F233" s="286"/>
    </row>
    <row r="234" spans="1:6" ht="6" customHeight="1" x14ac:dyDescent="0.2">
      <c r="A234" s="287"/>
      <c r="B234" s="288"/>
      <c r="C234" s="289"/>
      <c r="D234" s="290"/>
      <c r="E234" s="291"/>
      <c r="F234" s="292"/>
    </row>
    <row r="235" spans="1:6" ht="12.75" customHeight="1" x14ac:dyDescent="0.2">
      <c r="A235" s="293" t="s">
        <v>227</v>
      </c>
      <c r="D235" s="294"/>
      <c r="E235" s="294"/>
      <c r="F235" s="294"/>
    </row>
    <row r="236" spans="1:6" ht="17.25" customHeight="1" x14ac:dyDescent="0.2">
      <c r="A236" s="295" t="s">
        <v>228</v>
      </c>
      <c r="B236" s="296"/>
      <c r="C236" s="297"/>
      <c r="D236" s="294"/>
      <c r="E236" s="294"/>
      <c r="F236" s="294"/>
    </row>
    <row r="237" spans="1:6" ht="12.75" customHeight="1" x14ac:dyDescent="0.2">
      <c r="A237" s="295" t="s">
        <v>229</v>
      </c>
      <c r="B237" s="296"/>
      <c r="C237" s="297"/>
      <c r="D237" s="294"/>
      <c r="E237" s="294"/>
      <c r="F237" s="294"/>
    </row>
    <row r="238" spans="1:6" ht="12.75" customHeight="1" x14ac:dyDescent="0.2">
      <c r="A238" s="295" t="s">
        <v>225</v>
      </c>
      <c r="B238" s="296"/>
      <c r="C238" s="297"/>
      <c r="D238" s="294"/>
      <c r="E238" s="294"/>
      <c r="F238" s="294"/>
    </row>
    <row r="239" spans="1:6" ht="12.75" customHeight="1" x14ac:dyDescent="0.2">
      <c r="A239" s="298" t="s">
        <v>230</v>
      </c>
      <c r="B239" s="299"/>
      <c r="C239" s="299"/>
      <c r="D239" s="299"/>
      <c r="E239" s="299"/>
      <c r="F239" s="299"/>
    </row>
    <row r="240" spans="1:6" ht="6" customHeight="1" x14ac:dyDescent="0.2">
      <c r="E240" s="300"/>
    </row>
    <row r="241" spans="1:6" ht="12.75" customHeight="1" x14ac:dyDescent="0.2">
      <c r="A241" s="301" t="s">
        <v>672</v>
      </c>
      <c r="B241" s="302" t="s">
        <v>284</v>
      </c>
      <c r="C241" s="294"/>
      <c r="D241" s="294"/>
      <c r="E241" s="297"/>
      <c r="F241" s="303" t="s">
        <v>200</v>
      </c>
    </row>
    <row r="242" spans="1:6" ht="6" customHeight="1" x14ac:dyDescent="0.2">
      <c r="E242" s="300"/>
    </row>
    <row r="243" spans="1:6" ht="6" customHeight="1" x14ac:dyDescent="0.2">
      <c r="E243" s="300"/>
    </row>
    <row r="244" spans="1:6" ht="12.75" customHeight="1" x14ac:dyDescent="0.2">
      <c r="A244" s="304" t="s">
        <v>232</v>
      </c>
      <c r="B244" s="304" t="s">
        <v>163</v>
      </c>
      <c r="C244" s="305" t="s">
        <v>233</v>
      </c>
      <c r="D244" s="306" t="s">
        <v>165</v>
      </c>
      <c r="E244" s="307" t="s">
        <v>234</v>
      </c>
      <c r="F244" s="308" t="s">
        <v>235</v>
      </c>
    </row>
    <row r="245" spans="1:6" ht="6" customHeight="1" x14ac:dyDescent="0.2">
      <c r="A245" s="309"/>
      <c r="B245" s="309"/>
      <c r="C245" s="309"/>
      <c r="D245" s="309"/>
      <c r="E245" s="309"/>
      <c r="F245" s="309"/>
    </row>
    <row r="246" spans="1:6" ht="12.75" customHeight="1" x14ac:dyDescent="0.2">
      <c r="A246" s="292"/>
      <c r="B246" s="310" t="s">
        <v>236</v>
      </c>
      <c r="C246" s="311"/>
      <c r="D246" s="311"/>
      <c r="E246" s="311"/>
      <c r="F246" s="311"/>
    </row>
    <row r="247" spans="1:6" ht="8.25" customHeight="1" x14ac:dyDescent="0.2">
      <c r="A247" s="312"/>
      <c r="B247" s="312"/>
      <c r="C247" s="312"/>
      <c r="D247" s="312"/>
      <c r="E247" s="312"/>
      <c r="F247" s="312"/>
    </row>
    <row r="248" spans="1:6" ht="12.75" customHeight="1" x14ac:dyDescent="0.2">
      <c r="A248" s="313" t="s">
        <v>388</v>
      </c>
      <c r="B248" s="314" t="s">
        <v>286</v>
      </c>
      <c r="C248" s="315" t="s">
        <v>7</v>
      </c>
      <c r="D248" s="316">
        <v>1.9</v>
      </c>
      <c r="E248" s="317">
        <v>25401.39</v>
      </c>
      <c r="F248" s="317">
        <v>48262.64</v>
      </c>
    </row>
    <row r="249" spans="1:6" ht="12.75" customHeight="1" x14ac:dyDescent="0.2">
      <c r="B249" s="314" t="s">
        <v>389</v>
      </c>
    </row>
    <row r="250" spans="1:6" ht="409.6" hidden="1" customHeight="1" x14ac:dyDescent="0.2"/>
    <row r="251" spans="1:6" ht="12.75" customHeight="1" x14ac:dyDescent="0.2">
      <c r="A251" s="313" t="s">
        <v>381</v>
      </c>
      <c r="B251" s="314" t="s">
        <v>286</v>
      </c>
      <c r="C251" s="315" t="s">
        <v>7</v>
      </c>
      <c r="D251" s="316">
        <v>0.4</v>
      </c>
      <c r="E251" s="317">
        <v>29490.29</v>
      </c>
      <c r="F251" s="317">
        <v>11796.12</v>
      </c>
    </row>
    <row r="252" spans="1:6" ht="12.75" customHeight="1" x14ac:dyDescent="0.2">
      <c r="B252" s="314" t="s">
        <v>382</v>
      </c>
    </row>
    <row r="253" spans="1:6" ht="409.6" hidden="1" customHeight="1" x14ac:dyDescent="0.2"/>
    <row r="254" spans="1:6" ht="11.25" customHeight="1" x14ac:dyDescent="0.2">
      <c r="B254" s="310" t="s">
        <v>240</v>
      </c>
      <c r="C254" s="311"/>
      <c r="D254" s="311"/>
      <c r="E254" s="318"/>
      <c r="F254" s="319">
        <v>60058.76</v>
      </c>
    </row>
    <row r="255" spans="1:6" ht="6.75" customHeight="1" x14ac:dyDescent="0.2">
      <c r="A255" s="312"/>
      <c r="B255" s="312"/>
      <c r="C255" s="312"/>
      <c r="D255" s="312"/>
      <c r="E255" s="309"/>
      <c r="F255" s="309"/>
    </row>
    <row r="256" spans="1:6" ht="0.2" customHeight="1" x14ac:dyDescent="0.2"/>
    <row r="257" spans="1:6" ht="11.25" customHeight="1" x14ac:dyDescent="0.2">
      <c r="A257" s="320"/>
      <c r="B257" s="321" t="s">
        <v>241</v>
      </c>
      <c r="C257" s="322"/>
      <c r="D257" s="323"/>
      <c r="E257" s="324" t="s">
        <v>225</v>
      </c>
      <c r="F257" s="325">
        <v>60058.76</v>
      </c>
    </row>
    <row r="258" spans="1:6" ht="409.6" hidden="1" customHeight="1" x14ac:dyDescent="0.2"/>
    <row r="259" spans="1:6" ht="11.25" customHeight="1" x14ac:dyDescent="0.2">
      <c r="A259" s="320"/>
      <c r="B259" s="321" t="s">
        <v>242</v>
      </c>
      <c r="C259" s="322"/>
      <c r="D259" s="323"/>
      <c r="E259" s="324">
        <v>13</v>
      </c>
      <c r="F259" s="325">
        <v>7807.64</v>
      </c>
    </row>
    <row r="260" spans="1:6" ht="409.6" hidden="1" customHeight="1" x14ac:dyDescent="0.2"/>
    <row r="261" spans="1:6" ht="11.25" customHeight="1" x14ac:dyDescent="0.2">
      <c r="A261" s="320"/>
      <c r="B261" s="321" t="s">
        <v>243</v>
      </c>
      <c r="C261" s="322"/>
      <c r="D261" s="323"/>
      <c r="E261" s="324" t="s">
        <v>225</v>
      </c>
      <c r="F261" s="325">
        <v>67866.399999999994</v>
      </c>
    </row>
    <row r="262" spans="1:6" ht="409.6" hidden="1" customHeight="1" x14ac:dyDescent="0.2"/>
    <row r="263" spans="1:6" ht="11.25" customHeight="1" x14ac:dyDescent="0.2">
      <c r="A263" s="320"/>
      <c r="B263" s="321" t="s">
        <v>244</v>
      </c>
      <c r="C263" s="322"/>
      <c r="D263" s="323"/>
      <c r="E263" s="324">
        <v>1</v>
      </c>
      <c r="F263" s="325">
        <v>678.66</v>
      </c>
    </row>
    <row r="264" spans="1:6" ht="409.6" hidden="1" customHeight="1" x14ac:dyDescent="0.2"/>
    <row r="265" spans="1:6" ht="11.25" customHeight="1" x14ac:dyDescent="0.2">
      <c r="A265" s="320"/>
      <c r="B265" s="321" t="s">
        <v>243</v>
      </c>
      <c r="C265" s="322"/>
      <c r="D265" s="323"/>
      <c r="E265" s="324" t="s">
        <v>225</v>
      </c>
      <c r="F265" s="325">
        <v>68545.06</v>
      </c>
    </row>
    <row r="266" spans="1:6" ht="409.6" hidden="1" customHeight="1" x14ac:dyDescent="0.2"/>
    <row r="267" spans="1:6" ht="11.25" customHeight="1" x14ac:dyDescent="0.2">
      <c r="A267" s="320"/>
      <c r="B267" s="321" t="s">
        <v>245</v>
      </c>
      <c r="C267" s="322"/>
      <c r="D267" s="323"/>
      <c r="E267" s="324">
        <v>8</v>
      </c>
      <c r="F267" s="325">
        <v>5483.6</v>
      </c>
    </row>
    <row r="268" spans="1:6" ht="409.6" hidden="1" customHeight="1" x14ac:dyDescent="0.2"/>
    <row r="269" spans="1:6" ht="12" customHeight="1" x14ac:dyDescent="0.2">
      <c r="C269" s="326" t="s">
        <v>246</v>
      </c>
      <c r="E269" s="327"/>
      <c r="F269" s="328">
        <v>74028.66</v>
      </c>
    </row>
    <row r="270" spans="1:6" ht="12.75" customHeight="1" x14ac:dyDescent="0.2">
      <c r="A270" s="329" t="s">
        <v>701</v>
      </c>
      <c r="B270" s="330"/>
      <c r="C270" s="330"/>
      <c r="D270" s="331"/>
      <c r="E270" s="330"/>
      <c r="F270" s="330"/>
    </row>
    <row r="271" spans="1:6" ht="6" customHeight="1" x14ac:dyDescent="0.25">
      <c r="F271" s="332"/>
    </row>
    <row r="272" spans="1:6" ht="291.95" customHeight="1" x14ac:dyDescent="0.2"/>
    <row r="273" spans="1:6" ht="6" customHeight="1" x14ac:dyDescent="0.2">
      <c r="A273" s="333"/>
      <c r="B273" s="334"/>
      <c r="C273" s="333"/>
      <c r="D273" s="335"/>
    </row>
    <row r="274" spans="1:6" ht="39" customHeight="1" x14ac:dyDescent="0.2">
      <c r="A274" s="368" t="s">
        <v>257</v>
      </c>
      <c r="B274" s="369"/>
      <c r="C274" s="336"/>
      <c r="D274" s="368" t="s">
        <v>258</v>
      </c>
      <c r="E274" s="369"/>
      <c r="F274" s="370"/>
    </row>
    <row r="275" spans="1:6" ht="6" customHeight="1" x14ac:dyDescent="0.2">
      <c r="A275" s="260"/>
      <c r="B275" s="261"/>
      <c r="C275" s="262"/>
      <c r="D275" s="263"/>
      <c r="E275" s="264"/>
      <c r="F275" s="265"/>
    </row>
    <row r="276" spans="1:6" ht="14.1" customHeight="1" x14ac:dyDescent="0.2">
      <c r="A276" s="365" t="s">
        <v>218</v>
      </c>
      <c r="B276" s="366"/>
      <c r="C276" s="367"/>
      <c r="D276" s="267" t="s">
        <v>219</v>
      </c>
      <c r="E276" s="268" t="s">
        <v>220</v>
      </c>
      <c r="F276" s="269"/>
    </row>
    <row r="277" spans="1:6" ht="12.75" customHeight="1" x14ac:dyDescent="0.2">
      <c r="A277" s="365"/>
      <c r="B277" s="366"/>
      <c r="C277" s="367"/>
      <c r="D277" s="267" t="s">
        <v>221</v>
      </c>
      <c r="E277" s="270" t="s">
        <v>225</v>
      </c>
      <c r="F277" s="269"/>
    </row>
    <row r="278" spans="1:6" ht="12.75" customHeight="1" x14ac:dyDescent="0.2">
      <c r="A278" s="271" t="s">
        <v>222</v>
      </c>
      <c r="B278" s="272"/>
      <c r="C278" s="272"/>
      <c r="D278" s="267" t="s">
        <v>223</v>
      </c>
      <c r="E278" s="273" t="s">
        <v>224</v>
      </c>
      <c r="F278" s="269"/>
    </row>
    <row r="279" spans="1:6" ht="12.75" customHeight="1" x14ac:dyDescent="0.2">
      <c r="A279" s="274" t="s">
        <v>225</v>
      </c>
      <c r="B279" s="275"/>
      <c r="C279" s="272"/>
      <c r="D279" s="267" t="s">
        <v>226</v>
      </c>
      <c r="E279" s="270">
        <v>6</v>
      </c>
      <c r="F279" s="269"/>
    </row>
    <row r="280" spans="1:6" ht="12.75" customHeight="1" x14ac:dyDescent="0.2">
      <c r="A280" s="276" t="s">
        <v>225</v>
      </c>
      <c r="B280" s="277"/>
      <c r="C280" s="278"/>
      <c r="D280" s="279"/>
      <c r="E280" s="280"/>
      <c r="F280" s="269"/>
    </row>
    <row r="281" spans="1:6" ht="6" customHeight="1" x14ac:dyDescent="0.2">
      <c r="A281" s="281"/>
      <c r="B281" s="282"/>
      <c r="C281" s="283"/>
      <c r="D281" s="284"/>
      <c r="E281" s="285"/>
      <c r="F281" s="286"/>
    </row>
    <row r="282" spans="1:6" ht="6" customHeight="1" x14ac:dyDescent="0.2">
      <c r="A282" s="287"/>
      <c r="B282" s="288"/>
      <c r="C282" s="289"/>
      <c r="D282" s="290"/>
      <c r="E282" s="291"/>
      <c r="F282" s="292"/>
    </row>
    <row r="283" spans="1:6" ht="12.75" customHeight="1" x14ac:dyDescent="0.2">
      <c r="A283" s="293" t="s">
        <v>227</v>
      </c>
      <c r="D283" s="294"/>
      <c r="E283" s="294"/>
      <c r="F283" s="294"/>
    </row>
    <row r="284" spans="1:6" ht="17.25" customHeight="1" x14ac:dyDescent="0.2">
      <c r="A284" s="295" t="s">
        <v>228</v>
      </c>
      <c r="B284" s="296"/>
      <c r="C284" s="297"/>
      <c r="D284" s="294"/>
      <c r="E284" s="294"/>
      <c r="F284" s="294"/>
    </row>
    <row r="285" spans="1:6" ht="12.75" customHeight="1" x14ac:dyDescent="0.2">
      <c r="A285" s="295" t="s">
        <v>229</v>
      </c>
      <c r="B285" s="296"/>
      <c r="C285" s="297"/>
      <c r="D285" s="294"/>
      <c r="E285" s="294"/>
      <c r="F285" s="294"/>
    </row>
    <row r="286" spans="1:6" ht="12.75" customHeight="1" x14ac:dyDescent="0.2">
      <c r="A286" s="295" t="s">
        <v>225</v>
      </c>
      <c r="B286" s="296"/>
      <c r="C286" s="297"/>
      <c r="D286" s="294"/>
      <c r="E286" s="294"/>
      <c r="F286" s="294"/>
    </row>
    <row r="287" spans="1:6" ht="12.75" customHeight="1" x14ac:dyDescent="0.2">
      <c r="A287" s="298" t="s">
        <v>230</v>
      </c>
      <c r="B287" s="299"/>
      <c r="C287" s="299"/>
      <c r="D287" s="299"/>
      <c r="E287" s="299"/>
      <c r="F287" s="299"/>
    </row>
    <row r="288" spans="1:6" ht="6" customHeight="1" x14ac:dyDescent="0.2">
      <c r="E288" s="300"/>
    </row>
    <row r="289" spans="1:6" ht="12.75" customHeight="1" x14ac:dyDescent="0.2">
      <c r="A289" s="301" t="s">
        <v>673</v>
      </c>
      <c r="B289" s="302" t="s">
        <v>290</v>
      </c>
      <c r="C289" s="294"/>
      <c r="D289" s="294"/>
      <c r="E289" s="297"/>
      <c r="F289" s="303" t="s">
        <v>198</v>
      </c>
    </row>
    <row r="290" spans="1:6" ht="12.75" customHeight="1" x14ac:dyDescent="0.2">
      <c r="B290" s="302" t="s">
        <v>684</v>
      </c>
      <c r="E290" s="300"/>
    </row>
    <row r="291" spans="1:6" ht="5.85" customHeight="1" x14ac:dyDescent="0.2"/>
    <row r="292" spans="1:6" ht="6" customHeight="1" x14ac:dyDescent="0.2">
      <c r="E292" s="300"/>
    </row>
    <row r="293" spans="1:6" ht="12.75" customHeight="1" x14ac:dyDescent="0.2">
      <c r="A293" s="304" t="s">
        <v>232</v>
      </c>
      <c r="B293" s="304" t="s">
        <v>163</v>
      </c>
      <c r="C293" s="305" t="s">
        <v>233</v>
      </c>
      <c r="D293" s="306" t="s">
        <v>165</v>
      </c>
      <c r="E293" s="307" t="s">
        <v>234</v>
      </c>
      <c r="F293" s="308" t="s">
        <v>235</v>
      </c>
    </row>
    <row r="294" spans="1:6" ht="6" customHeight="1" x14ac:dyDescent="0.2">
      <c r="A294" s="309"/>
      <c r="B294" s="309"/>
      <c r="C294" s="309"/>
      <c r="D294" s="309"/>
      <c r="E294" s="309"/>
      <c r="F294" s="309"/>
    </row>
    <row r="295" spans="1:6" ht="12.75" customHeight="1" x14ac:dyDescent="0.2">
      <c r="A295" s="292"/>
      <c r="B295" s="310" t="s">
        <v>291</v>
      </c>
      <c r="C295" s="311"/>
      <c r="D295" s="311"/>
      <c r="E295" s="311"/>
      <c r="F295" s="311"/>
    </row>
    <row r="296" spans="1:6" ht="8.25" customHeight="1" x14ac:dyDescent="0.2">
      <c r="A296" s="312"/>
      <c r="B296" s="312"/>
      <c r="C296" s="312"/>
      <c r="D296" s="312"/>
      <c r="E296" s="312"/>
      <c r="F296" s="312"/>
    </row>
    <row r="297" spans="1:6" ht="12.75" customHeight="1" x14ac:dyDescent="0.2">
      <c r="A297" s="313" t="s">
        <v>4</v>
      </c>
      <c r="B297" s="314" t="s">
        <v>6</v>
      </c>
      <c r="C297" s="315" t="s">
        <v>7</v>
      </c>
      <c r="D297" s="316">
        <v>48</v>
      </c>
      <c r="E297" s="317">
        <v>22.66</v>
      </c>
      <c r="F297" s="317">
        <v>1087.68</v>
      </c>
    </row>
    <row r="298" spans="1:6" ht="409.6" hidden="1" customHeight="1" x14ac:dyDescent="0.2"/>
    <row r="299" spans="1:6" ht="12.75" customHeight="1" x14ac:dyDescent="0.2">
      <c r="A299" s="313" t="s">
        <v>91</v>
      </c>
      <c r="B299" s="314" t="s">
        <v>92</v>
      </c>
      <c r="C299" s="315" t="s">
        <v>7</v>
      </c>
      <c r="D299" s="316">
        <v>6</v>
      </c>
      <c r="E299" s="317">
        <v>339.18</v>
      </c>
      <c r="F299" s="317">
        <v>2035.08</v>
      </c>
    </row>
    <row r="300" spans="1:6" ht="409.6" hidden="1" customHeight="1" x14ac:dyDescent="0.2"/>
    <row r="301" spans="1:6" ht="11.25" customHeight="1" x14ac:dyDescent="0.2">
      <c r="B301" s="310" t="s">
        <v>292</v>
      </c>
      <c r="C301" s="311"/>
      <c r="D301" s="311"/>
      <c r="E301" s="318"/>
      <c r="F301" s="319">
        <v>3122.76</v>
      </c>
    </row>
    <row r="302" spans="1:6" ht="6.75" customHeight="1" x14ac:dyDescent="0.2">
      <c r="A302" s="312"/>
      <c r="B302" s="312"/>
      <c r="C302" s="312"/>
      <c r="D302" s="312"/>
      <c r="E302" s="309"/>
      <c r="F302" s="309"/>
    </row>
    <row r="303" spans="1:6" ht="0.2" customHeight="1" x14ac:dyDescent="0.2"/>
    <row r="304" spans="1:6" ht="12.75" customHeight="1" x14ac:dyDescent="0.2">
      <c r="A304" s="292"/>
      <c r="B304" s="310" t="s">
        <v>293</v>
      </c>
      <c r="C304" s="311"/>
      <c r="D304" s="311"/>
      <c r="E304" s="311"/>
      <c r="F304" s="311"/>
    </row>
    <row r="305" spans="1:6" ht="8.25" customHeight="1" x14ac:dyDescent="0.2">
      <c r="A305" s="312"/>
      <c r="B305" s="312"/>
      <c r="C305" s="312"/>
      <c r="D305" s="312"/>
      <c r="E305" s="312"/>
      <c r="F305" s="312"/>
    </row>
    <row r="306" spans="1:6" ht="12.75" customHeight="1" x14ac:dyDescent="0.2">
      <c r="A306" s="313" t="s">
        <v>294</v>
      </c>
      <c r="B306" s="314" t="s">
        <v>295</v>
      </c>
      <c r="C306" s="315" t="s">
        <v>102</v>
      </c>
      <c r="D306" s="316">
        <v>0.38095000000000001</v>
      </c>
      <c r="E306" s="317">
        <v>79.38</v>
      </c>
      <c r="F306" s="317">
        <v>30.24</v>
      </c>
    </row>
    <row r="307" spans="1:6" ht="12.75" customHeight="1" x14ac:dyDescent="0.2">
      <c r="B307" s="314" t="s">
        <v>296</v>
      </c>
    </row>
    <row r="308" spans="1:6" ht="409.6" hidden="1" customHeight="1" x14ac:dyDescent="0.2"/>
    <row r="309" spans="1:6" ht="11.25" customHeight="1" x14ac:dyDescent="0.2">
      <c r="B309" s="310" t="s">
        <v>297</v>
      </c>
      <c r="C309" s="311"/>
      <c r="D309" s="311"/>
      <c r="E309" s="318"/>
      <c r="F309" s="319">
        <v>30.24</v>
      </c>
    </row>
    <row r="310" spans="1:6" ht="6.75" customHeight="1" x14ac:dyDescent="0.2">
      <c r="A310" s="312"/>
      <c r="B310" s="312"/>
      <c r="C310" s="312"/>
      <c r="D310" s="312"/>
      <c r="E310" s="309"/>
      <c r="F310" s="309"/>
    </row>
    <row r="311" spans="1:6" ht="0.2" customHeight="1" x14ac:dyDescent="0.2"/>
    <row r="312" spans="1:6" ht="12.75" customHeight="1" x14ac:dyDescent="0.2">
      <c r="A312" s="292"/>
      <c r="B312" s="310" t="s">
        <v>298</v>
      </c>
      <c r="C312" s="311"/>
      <c r="D312" s="311"/>
      <c r="E312" s="311"/>
      <c r="F312" s="311"/>
    </row>
    <row r="313" spans="1:6" ht="8.25" customHeight="1" x14ac:dyDescent="0.2">
      <c r="A313" s="312"/>
      <c r="B313" s="312"/>
      <c r="C313" s="312"/>
      <c r="D313" s="312"/>
      <c r="E313" s="312"/>
      <c r="F313" s="312"/>
    </row>
    <row r="314" spans="1:6" ht="12.75" customHeight="1" x14ac:dyDescent="0.2">
      <c r="A314" s="313" t="s">
        <v>299</v>
      </c>
      <c r="B314" s="314" t="s">
        <v>147</v>
      </c>
      <c r="C314" s="315" t="s">
        <v>137</v>
      </c>
      <c r="D314" s="316">
        <v>3.04</v>
      </c>
      <c r="E314" s="317">
        <v>62.85</v>
      </c>
      <c r="F314" s="317">
        <v>191.06</v>
      </c>
    </row>
    <row r="315" spans="1:6" ht="409.6" hidden="1" customHeight="1" x14ac:dyDescent="0.2"/>
    <row r="316" spans="1:6" ht="11.25" customHeight="1" x14ac:dyDescent="0.2">
      <c r="B316" s="310" t="s">
        <v>300</v>
      </c>
      <c r="C316" s="311"/>
      <c r="D316" s="311"/>
      <c r="E316" s="318"/>
      <c r="F316" s="319">
        <v>191.06</v>
      </c>
    </row>
    <row r="317" spans="1:6" ht="6.75" customHeight="1" x14ac:dyDescent="0.2">
      <c r="A317" s="312"/>
      <c r="B317" s="312"/>
      <c r="C317" s="312"/>
      <c r="D317" s="312"/>
      <c r="E317" s="309"/>
      <c r="F317" s="309"/>
    </row>
    <row r="318" spans="1:6" ht="0.2" customHeight="1" x14ac:dyDescent="0.2"/>
    <row r="319" spans="1:6" ht="11.25" customHeight="1" x14ac:dyDescent="0.2">
      <c r="A319" s="320"/>
      <c r="B319" s="321" t="s">
        <v>241</v>
      </c>
      <c r="C319" s="322"/>
      <c r="D319" s="323"/>
      <c r="E319" s="324" t="s">
        <v>225</v>
      </c>
      <c r="F319" s="325">
        <v>3344.06</v>
      </c>
    </row>
    <row r="320" spans="1:6" ht="409.6" hidden="1" customHeight="1" x14ac:dyDescent="0.2"/>
    <row r="321" spans="1:6" ht="11.25" customHeight="1" x14ac:dyDescent="0.2">
      <c r="A321" s="320"/>
      <c r="B321" s="321" t="s">
        <v>242</v>
      </c>
      <c r="C321" s="322"/>
      <c r="D321" s="323"/>
      <c r="E321" s="324">
        <v>13</v>
      </c>
      <c r="F321" s="325">
        <v>434.73</v>
      </c>
    </row>
    <row r="322" spans="1:6" ht="409.6" hidden="1" customHeight="1" x14ac:dyDescent="0.2"/>
    <row r="323" spans="1:6" ht="11.25" customHeight="1" x14ac:dyDescent="0.2">
      <c r="A323" s="320"/>
      <c r="B323" s="321" t="s">
        <v>243</v>
      </c>
      <c r="C323" s="322"/>
      <c r="D323" s="323"/>
      <c r="E323" s="324" t="s">
        <v>225</v>
      </c>
      <c r="F323" s="325">
        <v>3778.79</v>
      </c>
    </row>
    <row r="324" spans="1:6" ht="409.6" hidden="1" customHeight="1" x14ac:dyDescent="0.2"/>
    <row r="325" spans="1:6" ht="11.25" customHeight="1" x14ac:dyDescent="0.2">
      <c r="A325" s="320"/>
      <c r="B325" s="321" t="s">
        <v>244</v>
      </c>
      <c r="C325" s="322"/>
      <c r="D325" s="323"/>
      <c r="E325" s="324">
        <v>1</v>
      </c>
      <c r="F325" s="325">
        <v>37.79</v>
      </c>
    </row>
    <row r="326" spans="1:6" ht="409.6" hidden="1" customHeight="1" x14ac:dyDescent="0.2"/>
    <row r="327" spans="1:6" ht="11.25" customHeight="1" x14ac:dyDescent="0.2">
      <c r="A327" s="320"/>
      <c r="B327" s="321" t="s">
        <v>243</v>
      </c>
      <c r="C327" s="322"/>
      <c r="D327" s="323"/>
      <c r="E327" s="324" t="s">
        <v>225</v>
      </c>
      <c r="F327" s="325">
        <v>3816.58</v>
      </c>
    </row>
    <row r="328" spans="1:6" ht="409.6" hidden="1" customHeight="1" x14ac:dyDescent="0.2"/>
    <row r="329" spans="1:6" ht="11.25" customHeight="1" x14ac:dyDescent="0.2">
      <c r="A329" s="320"/>
      <c r="B329" s="321" t="s">
        <v>245</v>
      </c>
      <c r="C329" s="322"/>
      <c r="D329" s="323"/>
      <c r="E329" s="324">
        <v>8</v>
      </c>
      <c r="F329" s="325">
        <v>305.33</v>
      </c>
    </row>
    <row r="330" spans="1:6" ht="409.6" hidden="1" customHeight="1" x14ac:dyDescent="0.2"/>
    <row r="331" spans="1:6" ht="12" customHeight="1" x14ac:dyDescent="0.2">
      <c r="C331" s="326" t="s">
        <v>246</v>
      </c>
      <c r="E331" s="327"/>
      <c r="F331" s="328">
        <v>4121.91</v>
      </c>
    </row>
    <row r="332" spans="1:6" ht="12.75" customHeight="1" x14ac:dyDescent="0.2">
      <c r="A332" s="329" t="s">
        <v>694</v>
      </c>
      <c r="B332" s="330"/>
      <c r="C332" s="330"/>
      <c r="D332" s="331"/>
      <c r="E332" s="330"/>
      <c r="F332" s="330"/>
    </row>
    <row r="333" spans="1:6" ht="6" customHeight="1" x14ac:dyDescent="0.25">
      <c r="F333" s="332"/>
    </row>
    <row r="334" spans="1:6" ht="188.1" customHeight="1" x14ac:dyDescent="0.2"/>
    <row r="335" spans="1:6" ht="6" customHeight="1" x14ac:dyDescent="0.2">
      <c r="A335" s="333"/>
      <c r="B335" s="334"/>
      <c r="C335" s="333"/>
      <c r="D335" s="335"/>
    </row>
    <row r="336" spans="1:6" ht="39" customHeight="1" x14ac:dyDescent="0.2">
      <c r="A336" s="368" t="s">
        <v>257</v>
      </c>
      <c r="B336" s="369"/>
      <c r="C336" s="336"/>
      <c r="D336" s="368" t="s">
        <v>258</v>
      </c>
      <c r="E336" s="369"/>
      <c r="F336" s="370"/>
    </row>
    <row r="337" spans="1:6" ht="6" customHeight="1" x14ac:dyDescent="0.2">
      <c r="A337" s="260"/>
      <c r="B337" s="261"/>
      <c r="C337" s="262"/>
      <c r="D337" s="263"/>
      <c r="E337" s="264"/>
      <c r="F337" s="265"/>
    </row>
    <row r="338" spans="1:6" ht="14.1" customHeight="1" x14ac:dyDescent="0.2">
      <c r="A338" s="365" t="s">
        <v>218</v>
      </c>
      <c r="B338" s="366"/>
      <c r="C338" s="367"/>
      <c r="D338" s="267" t="s">
        <v>219</v>
      </c>
      <c r="E338" s="268" t="s">
        <v>220</v>
      </c>
      <c r="F338" s="269"/>
    </row>
    <row r="339" spans="1:6" ht="12.75" customHeight="1" x14ac:dyDescent="0.2">
      <c r="A339" s="365"/>
      <c r="B339" s="366"/>
      <c r="C339" s="367"/>
      <c r="D339" s="267" t="s">
        <v>221</v>
      </c>
      <c r="E339" s="270" t="s">
        <v>225</v>
      </c>
      <c r="F339" s="269"/>
    </row>
    <row r="340" spans="1:6" ht="12.75" customHeight="1" x14ac:dyDescent="0.2">
      <c r="A340" s="271" t="s">
        <v>222</v>
      </c>
      <c r="B340" s="272"/>
      <c r="C340" s="272"/>
      <c r="D340" s="267" t="s">
        <v>223</v>
      </c>
      <c r="E340" s="273" t="s">
        <v>224</v>
      </c>
      <c r="F340" s="269"/>
    </row>
    <row r="341" spans="1:6" ht="12.75" customHeight="1" x14ac:dyDescent="0.2">
      <c r="A341" s="274" t="s">
        <v>225</v>
      </c>
      <c r="B341" s="275"/>
      <c r="C341" s="272"/>
      <c r="D341" s="267" t="s">
        <v>226</v>
      </c>
      <c r="E341" s="270">
        <v>7</v>
      </c>
      <c r="F341" s="269"/>
    </row>
    <row r="342" spans="1:6" ht="12.75" customHeight="1" x14ac:dyDescent="0.2">
      <c r="A342" s="276" t="s">
        <v>225</v>
      </c>
      <c r="B342" s="277"/>
      <c r="C342" s="278"/>
      <c r="D342" s="279"/>
      <c r="E342" s="280"/>
      <c r="F342" s="269"/>
    </row>
    <row r="343" spans="1:6" ht="6" customHeight="1" x14ac:dyDescent="0.2">
      <c r="A343" s="281"/>
      <c r="B343" s="282"/>
      <c r="C343" s="283"/>
      <c r="D343" s="284"/>
      <c r="E343" s="285"/>
      <c r="F343" s="286"/>
    </row>
    <row r="344" spans="1:6" ht="6" customHeight="1" x14ac:dyDescent="0.2">
      <c r="A344" s="287"/>
      <c r="B344" s="288"/>
      <c r="C344" s="289"/>
      <c r="D344" s="290"/>
      <c r="E344" s="291"/>
      <c r="F344" s="292"/>
    </row>
    <row r="345" spans="1:6" ht="12.75" customHeight="1" x14ac:dyDescent="0.2">
      <c r="A345" s="293" t="s">
        <v>227</v>
      </c>
      <c r="D345" s="294"/>
      <c r="E345" s="294"/>
      <c r="F345" s="294"/>
    </row>
    <row r="346" spans="1:6" ht="17.25" customHeight="1" x14ac:dyDescent="0.2">
      <c r="A346" s="295" t="s">
        <v>228</v>
      </c>
      <c r="B346" s="296"/>
      <c r="C346" s="297"/>
      <c r="D346" s="294"/>
      <c r="E346" s="294"/>
      <c r="F346" s="294"/>
    </row>
    <row r="347" spans="1:6" ht="12.75" customHeight="1" x14ac:dyDescent="0.2">
      <c r="A347" s="295" t="s">
        <v>229</v>
      </c>
      <c r="B347" s="296"/>
      <c r="C347" s="297"/>
      <c r="D347" s="294"/>
      <c r="E347" s="294"/>
      <c r="F347" s="294"/>
    </row>
    <row r="348" spans="1:6" ht="12.75" customHeight="1" x14ac:dyDescent="0.2">
      <c r="A348" s="295" t="s">
        <v>225</v>
      </c>
      <c r="B348" s="296"/>
      <c r="C348" s="297"/>
      <c r="D348" s="294"/>
      <c r="E348" s="294"/>
      <c r="F348" s="294"/>
    </row>
    <row r="349" spans="1:6" ht="12.75" customHeight="1" x14ac:dyDescent="0.2">
      <c r="A349" s="298" t="s">
        <v>230</v>
      </c>
      <c r="B349" s="299"/>
      <c r="C349" s="299"/>
      <c r="D349" s="299"/>
      <c r="E349" s="299"/>
      <c r="F349" s="299"/>
    </row>
    <row r="350" spans="1:6" ht="6" customHeight="1" x14ac:dyDescent="0.2">
      <c r="E350" s="300"/>
    </row>
    <row r="351" spans="1:6" ht="12.75" customHeight="1" x14ac:dyDescent="0.2">
      <c r="A351" s="301" t="s">
        <v>675</v>
      </c>
      <c r="B351" s="302" t="s">
        <v>301</v>
      </c>
      <c r="C351" s="294"/>
      <c r="D351" s="294"/>
      <c r="E351" s="297"/>
      <c r="F351" s="303" t="s">
        <v>198</v>
      </c>
    </row>
    <row r="352" spans="1:6" ht="12.75" customHeight="1" x14ac:dyDescent="0.2">
      <c r="B352" s="302" t="s">
        <v>683</v>
      </c>
      <c r="E352" s="300"/>
    </row>
    <row r="353" spans="1:6" ht="5.85" customHeight="1" x14ac:dyDescent="0.2"/>
    <row r="354" spans="1:6" ht="6" customHeight="1" x14ac:dyDescent="0.2">
      <c r="E354" s="300"/>
    </row>
    <row r="355" spans="1:6" ht="12.75" customHeight="1" x14ac:dyDescent="0.2">
      <c r="A355" s="304" t="s">
        <v>232</v>
      </c>
      <c r="B355" s="304" t="s">
        <v>163</v>
      </c>
      <c r="C355" s="305" t="s">
        <v>233</v>
      </c>
      <c r="D355" s="306" t="s">
        <v>165</v>
      </c>
      <c r="E355" s="307" t="s">
        <v>234</v>
      </c>
      <c r="F355" s="308" t="s">
        <v>235</v>
      </c>
    </row>
    <row r="356" spans="1:6" ht="6" customHeight="1" x14ac:dyDescent="0.2">
      <c r="A356" s="309"/>
      <c r="B356" s="309"/>
      <c r="C356" s="309"/>
      <c r="D356" s="309"/>
      <c r="E356" s="309"/>
      <c r="F356" s="309"/>
    </row>
    <row r="357" spans="1:6" ht="12.75" customHeight="1" x14ac:dyDescent="0.2">
      <c r="A357" s="292"/>
      <c r="B357" s="310" t="s">
        <v>291</v>
      </c>
      <c r="C357" s="311"/>
      <c r="D357" s="311"/>
      <c r="E357" s="311"/>
      <c r="F357" s="311"/>
    </row>
    <row r="358" spans="1:6" ht="8.25" customHeight="1" x14ac:dyDescent="0.2">
      <c r="A358" s="312"/>
      <c r="B358" s="312"/>
      <c r="C358" s="312"/>
      <c r="D358" s="312"/>
      <c r="E358" s="312"/>
      <c r="F358" s="312"/>
    </row>
    <row r="359" spans="1:6" ht="12.75" customHeight="1" x14ac:dyDescent="0.2">
      <c r="A359" s="313" t="s">
        <v>4</v>
      </c>
      <c r="B359" s="314" t="s">
        <v>6</v>
      </c>
      <c r="C359" s="315" t="s">
        <v>7</v>
      </c>
      <c r="D359" s="316">
        <v>144</v>
      </c>
      <c r="E359" s="317">
        <v>22.66</v>
      </c>
      <c r="F359" s="317">
        <v>3263.04</v>
      </c>
    </row>
    <row r="360" spans="1:6" ht="409.6" hidden="1" customHeight="1" x14ac:dyDescent="0.2"/>
    <row r="361" spans="1:6" ht="12.75" customHeight="1" x14ac:dyDescent="0.2">
      <c r="A361" s="313" t="s">
        <v>91</v>
      </c>
      <c r="B361" s="314" t="s">
        <v>92</v>
      </c>
      <c r="C361" s="315" t="s">
        <v>7</v>
      </c>
      <c r="D361" s="316">
        <v>6</v>
      </c>
      <c r="E361" s="317">
        <v>339.18</v>
      </c>
      <c r="F361" s="317">
        <v>2035.08</v>
      </c>
    </row>
    <row r="362" spans="1:6" ht="409.6" hidden="1" customHeight="1" x14ac:dyDescent="0.2"/>
    <row r="363" spans="1:6" ht="12.75" customHeight="1" x14ac:dyDescent="0.2">
      <c r="A363" s="313" t="s">
        <v>93</v>
      </c>
      <c r="B363" s="314" t="s">
        <v>94</v>
      </c>
      <c r="C363" s="315" t="s">
        <v>7</v>
      </c>
      <c r="D363" s="316">
        <v>12</v>
      </c>
      <c r="E363" s="317">
        <v>494.31</v>
      </c>
      <c r="F363" s="317">
        <v>5931.72</v>
      </c>
    </row>
    <row r="364" spans="1:6" ht="409.6" hidden="1" customHeight="1" x14ac:dyDescent="0.2"/>
    <row r="365" spans="1:6" ht="11.25" customHeight="1" x14ac:dyDescent="0.2">
      <c r="B365" s="310" t="s">
        <v>292</v>
      </c>
      <c r="C365" s="311"/>
      <c r="D365" s="311"/>
      <c r="E365" s="318"/>
      <c r="F365" s="319">
        <v>11229.84</v>
      </c>
    </row>
    <row r="366" spans="1:6" ht="6.75" customHeight="1" x14ac:dyDescent="0.2">
      <c r="A366" s="312"/>
      <c r="B366" s="312"/>
      <c r="C366" s="312"/>
      <c r="D366" s="312"/>
      <c r="E366" s="309"/>
      <c r="F366" s="309"/>
    </row>
    <row r="367" spans="1:6" ht="0.2" customHeight="1" x14ac:dyDescent="0.2"/>
    <row r="368" spans="1:6" ht="12.75" customHeight="1" x14ac:dyDescent="0.2">
      <c r="A368" s="292"/>
      <c r="B368" s="310" t="s">
        <v>293</v>
      </c>
      <c r="C368" s="311"/>
      <c r="D368" s="311"/>
      <c r="E368" s="311"/>
      <c r="F368" s="311"/>
    </row>
    <row r="369" spans="1:6" ht="8.25" customHeight="1" x14ac:dyDescent="0.2">
      <c r="A369" s="312"/>
      <c r="B369" s="312"/>
      <c r="C369" s="312"/>
      <c r="D369" s="312"/>
      <c r="E369" s="312"/>
      <c r="F369" s="312"/>
    </row>
    <row r="370" spans="1:6" ht="12.75" customHeight="1" x14ac:dyDescent="0.2">
      <c r="A370" s="313" t="s">
        <v>294</v>
      </c>
      <c r="B370" s="314" t="s">
        <v>295</v>
      </c>
      <c r="C370" s="315" t="s">
        <v>102</v>
      </c>
      <c r="D370" s="316">
        <v>1.14286</v>
      </c>
      <c r="E370" s="317">
        <v>79.38</v>
      </c>
      <c r="F370" s="317">
        <v>90.72</v>
      </c>
    </row>
    <row r="371" spans="1:6" ht="12.75" customHeight="1" x14ac:dyDescent="0.2">
      <c r="B371" s="314" t="s">
        <v>296</v>
      </c>
    </row>
    <row r="372" spans="1:6" ht="409.6" hidden="1" customHeight="1" x14ac:dyDescent="0.2"/>
    <row r="373" spans="1:6" ht="11.25" customHeight="1" x14ac:dyDescent="0.2">
      <c r="B373" s="310" t="s">
        <v>297</v>
      </c>
      <c r="C373" s="311"/>
      <c r="D373" s="311"/>
      <c r="E373" s="318"/>
      <c r="F373" s="319">
        <v>90.72</v>
      </c>
    </row>
    <row r="374" spans="1:6" ht="6.75" customHeight="1" x14ac:dyDescent="0.2">
      <c r="A374" s="312"/>
      <c r="B374" s="312"/>
      <c r="C374" s="312"/>
      <c r="D374" s="312"/>
      <c r="E374" s="309"/>
      <c r="F374" s="309"/>
    </row>
    <row r="375" spans="1:6" ht="0.2" customHeight="1" x14ac:dyDescent="0.2"/>
    <row r="376" spans="1:6" ht="12.75" customHeight="1" x14ac:dyDescent="0.2">
      <c r="A376" s="292"/>
      <c r="B376" s="310" t="s">
        <v>298</v>
      </c>
      <c r="C376" s="311"/>
      <c r="D376" s="311"/>
      <c r="E376" s="311"/>
      <c r="F376" s="311"/>
    </row>
    <row r="377" spans="1:6" ht="8.25" customHeight="1" x14ac:dyDescent="0.2">
      <c r="A377" s="312"/>
      <c r="B377" s="312"/>
      <c r="C377" s="312"/>
      <c r="D377" s="312"/>
      <c r="E377" s="312"/>
      <c r="F377" s="312"/>
    </row>
    <row r="378" spans="1:6" ht="12.75" customHeight="1" x14ac:dyDescent="0.2">
      <c r="A378" s="313" t="s">
        <v>299</v>
      </c>
      <c r="B378" s="314" t="s">
        <v>147</v>
      </c>
      <c r="C378" s="315" t="s">
        <v>137</v>
      </c>
      <c r="D378" s="316">
        <v>9.1199999999999992</v>
      </c>
      <c r="E378" s="317">
        <v>62.85</v>
      </c>
      <c r="F378" s="317">
        <v>573.19000000000005</v>
      </c>
    </row>
    <row r="379" spans="1:6" ht="409.6" hidden="1" customHeight="1" x14ac:dyDescent="0.2"/>
    <row r="380" spans="1:6" ht="11.25" customHeight="1" x14ac:dyDescent="0.2">
      <c r="B380" s="310" t="s">
        <v>300</v>
      </c>
      <c r="C380" s="311"/>
      <c r="D380" s="311"/>
      <c r="E380" s="318"/>
      <c r="F380" s="319">
        <v>573.19000000000005</v>
      </c>
    </row>
    <row r="381" spans="1:6" ht="6.75" customHeight="1" x14ac:dyDescent="0.2">
      <c r="A381" s="312"/>
      <c r="B381" s="312"/>
      <c r="C381" s="312"/>
      <c r="D381" s="312"/>
      <c r="E381" s="309"/>
      <c r="F381" s="309"/>
    </row>
    <row r="382" spans="1:6" ht="0.2" customHeight="1" x14ac:dyDescent="0.2"/>
    <row r="383" spans="1:6" ht="11.25" customHeight="1" x14ac:dyDescent="0.2">
      <c r="A383" s="320"/>
      <c r="B383" s="321" t="s">
        <v>241</v>
      </c>
      <c r="C383" s="322"/>
      <c r="D383" s="323"/>
      <c r="E383" s="324" t="s">
        <v>225</v>
      </c>
      <c r="F383" s="325">
        <v>11893.75</v>
      </c>
    </row>
    <row r="384" spans="1:6" ht="409.6" hidden="1" customHeight="1" x14ac:dyDescent="0.2"/>
    <row r="385" spans="1:6" ht="11.25" customHeight="1" x14ac:dyDescent="0.2">
      <c r="A385" s="320"/>
      <c r="B385" s="321" t="s">
        <v>242</v>
      </c>
      <c r="C385" s="322"/>
      <c r="D385" s="323"/>
      <c r="E385" s="324">
        <v>13</v>
      </c>
      <c r="F385" s="325">
        <v>1546.19</v>
      </c>
    </row>
    <row r="386" spans="1:6" ht="409.6" hidden="1" customHeight="1" x14ac:dyDescent="0.2"/>
    <row r="387" spans="1:6" ht="11.25" customHeight="1" x14ac:dyDescent="0.2">
      <c r="A387" s="320"/>
      <c r="B387" s="321" t="s">
        <v>243</v>
      </c>
      <c r="C387" s="322"/>
      <c r="D387" s="323"/>
      <c r="E387" s="324" t="s">
        <v>225</v>
      </c>
      <c r="F387" s="325">
        <v>13439.94</v>
      </c>
    </row>
    <row r="388" spans="1:6" ht="409.6" hidden="1" customHeight="1" x14ac:dyDescent="0.2"/>
    <row r="389" spans="1:6" ht="11.25" customHeight="1" x14ac:dyDescent="0.2">
      <c r="A389" s="320"/>
      <c r="B389" s="321" t="s">
        <v>244</v>
      </c>
      <c r="C389" s="322"/>
      <c r="D389" s="323"/>
      <c r="E389" s="324">
        <v>1</v>
      </c>
      <c r="F389" s="325">
        <v>134.4</v>
      </c>
    </row>
    <row r="390" spans="1:6" ht="409.6" hidden="1" customHeight="1" x14ac:dyDescent="0.2"/>
    <row r="391" spans="1:6" ht="11.25" customHeight="1" x14ac:dyDescent="0.2">
      <c r="A391" s="320"/>
      <c r="B391" s="321" t="s">
        <v>243</v>
      </c>
      <c r="C391" s="322"/>
      <c r="D391" s="323"/>
      <c r="E391" s="324" t="s">
        <v>225</v>
      </c>
      <c r="F391" s="325">
        <v>13574.34</v>
      </c>
    </row>
    <row r="392" spans="1:6" ht="409.6" hidden="1" customHeight="1" x14ac:dyDescent="0.2"/>
    <row r="393" spans="1:6" ht="11.25" customHeight="1" x14ac:dyDescent="0.2">
      <c r="A393" s="320"/>
      <c r="B393" s="321" t="s">
        <v>245</v>
      </c>
      <c r="C393" s="322"/>
      <c r="D393" s="323"/>
      <c r="E393" s="324">
        <v>8</v>
      </c>
      <c r="F393" s="325">
        <v>1085.95</v>
      </c>
    </row>
    <row r="394" spans="1:6" ht="409.6" hidden="1" customHeight="1" x14ac:dyDescent="0.2"/>
    <row r="395" spans="1:6" ht="12" customHeight="1" x14ac:dyDescent="0.2">
      <c r="C395" s="326" t="s">
        <v>246</v>
      </c>
      <c r="E395" s="327"/>
      <c r="F395" s="328">
        <v>14660.29</v>
      </c>
    </row>
    <row r="396" spans="1:6" ht="12.75" customHeight="1" x14ac:dyDescent="0.2">
      <c r="A396" s="329" t="s">
        <v>693</v>
      </c>
      <c r="B396" s="330"/>
      <c r="C396" s="330"/>
      <c r="D396" s="331"/>
      <c r="E396" s="330"/>
      <c r="F396" s="330"/>
    </row>
    <row r="397" spans="1:6" ht="6" customHeight="1" x14ac:dyDescent="0.25">
      <c r="F397" s="332"/>
    </row>
    <row r="398" spans="1:6" ht="175.35" customHeight="1" x14ac:dyDescent="0.2"/>
    <row r="399" spans="1:6" ht="6" customHeight="1" x14ac:dyDescent="0.2">
      <c r="A399" s="333"/>
      <c r="B399" s="334"/>
      <c r="C399" s="333"/>
      <c r="D399" s="335"/>
    </row>
    <row r="400" spans="1:6" ht="39" customHeight="1" x14ac:dyDescent="0.2">
      <c r="A400" s="368" t="s">
        <v>257</v>
      </c>
      <c r="B400" s="369"/>
      <c r="C400" s="336"/>
      <c r="D400" s="368" t="s">
        <v>258</v>
      </c>
      <c r="E400" s="369"/>
      <c r="F400" s="370"/>
    </row>
    <row r="401" spans="1:6" ht="6" customHeight="1" x14ac:dyDescent="0.2">
      <c r="A401" s="260"/>
      <c r="B401" s="261"/>
      <c r="C401" s="262"/>
      <c r="D401" s="263"/>
      <c r="E401" s="264"/>
      <c r="F401" s="265"/>
    </row>
    <row r="402" spans="1:6" ht="14.1" customHeight="1" x14ac:dyDescent="0.2">
      <c r="A402" s="365" t="s">
        <v>218</v>
      </c>
      <c r="B402" s="366"/>
      <c r="C402" s="367"/>
      <c r="D402" s="267" t="s">
        <v>219</v>
      </c>
      <c r="E402" s="268" t="s">
        <v>220</v>
      </c>
      <c r="F402" s="269"/>
    </row>
    <row r="403" spans="1:6" ht="12.75" customHeight="1" x14ac:dyDescent="0.2">
      <c r="A403" s="365"/>
      <c r="B403" s="366"/>
      <c r="C403" s="367"/>
      <c r="D403" s="267" t="s">
        <v>221</v>
      </c>
      <c r="E403" s="270" t="s">
        <v>225</v>
      </c>
      <c r="F403" s="269"/>
    </row>
    <row r="404" spans="1:6" ht="12.75" customHeight="1" x14ac:dyDescent="0.2">
      <c r="A404" s="271" t="s">
        <v>222</v>
      </c>
      <c r="B404" s="272"/>
      <c r="C404" s="272"/>
      <c r="D404" s="267" t="s">
        <v>223</v>
      </c>
      <c r="E404" s="273" t="s">
        <v>224</v>
      </c>
      <c r="F404" s="269"/>
    </row>
    <row r="405" spans="1:6" ht="12.75" customHeight="1" x14ac:dyDescent="0.2">
      <c r="A405" s="274" t="s">
        <v>225</v>
      </c>
      <c r="B405" s="275"/>
      <c r="C405" s="272"/>
      <c r="D405" s="267" t="s">
        <v>226</v>
      </c>
      <c r="E405" s="270">
        <v>8</v>
      </c>
      <c r="F405" s="269"/>
    </row>
    <row r="406" spans="1:6" ht="12.75" customHeight="1" x14ac:dyDescent="0.2">
      <c r="A406" s="276" t="s">
        <v>225</v>
      </c>
      <c r="B406" s="277"/>
      <c r="C406" s="278"/>
      <c r="D406" s="279"/>
      <c r="E406" s="280"/>
      <c r="F406" s="269"/>
    </row>
    <row r="407" spans="1:6" ht="6" customHeight="1" x14ac:dyDescent="0.2">
      <c r="A407" s="281"/>
      <c r="B407" s="282"/>
      <c r="C407" s="283"/>
      <c r="D407" s="284"/>
      <c r="E407" s="285"/>
      <c r="F407" s="286"/>
    </row>
    <row r="408" spans="1:6" ht="6" customHeight="1" x14ac:dyDescent="0.2">
      <c r="A408" s="287"/>
      <c r="B408" s="288"/>
      <c r="C408" s="289"/>
      <c r="D408" s="290"/>
      <c r="E408" s="291"/>
      <c r="F408" s="292"/>
    </row>
    <row r="409" spans="1:6" ht="12.75" customHeight="1" x14ac:dyDescent="0.2">
      <c r="A409" s="293" t="s">
        <v>227</v>
      </c>
      <c r="D409" s="294"/>
      <c r="E409" s="294"/>
      <c r="F409" s="294"/>
    </row>
    <row r="410" spans="1:6" ht="17.25" customHeight="1" x14ac:dyDescent="0.2">
      <c r="A410" s="295" t="s">
        <v>228</v>
      </c>
      <c r="B410" s="296"/>
      <c r="C410" s="297"/>
      <c r="D410" s="294"/>
      <c r="E410" s="294"/>
      <c r="F410" s="294"/>
    </row>
    <row r="411" spans="1:6" ht="12.75" customHeight="1" x14ac:dyDescent="0.2">
      <c r="A411" s="295" t="s">
        <v>229</v>
      </c>
      <c r="B411" s="296"/>
      <c r="C411" s="297"/>
      <c r="D411" s="294"/>
      <c r="E411" s="294"/>
      <c r="F411" s="294"/>
    </row>
    <row r="412" spans="1:6" ht="12.75" customHeight="1" x14ac:dyDescent="0.2">
      <c r="A412" s="295" t="s">
        <v>225</v>
      </c>
      <c r="B412" s="296"/>
      <c r="C412" s="297"/>
      <c r="D412" s="294"/>
      <c r="E412" s="294"/>
      <c r="F412" s="294"/>
    </row>
    <row r="413" spans="1:6" ht="12.75" customHeight="1" x14ac:dyDescent="0.2">
      <c r="A413" s="298" t="s">
        <v>230</v>
      </c>
      <c r="B413" s="299"/>
      <c r="C413" s="299"/>
      <c r="D413" s="299"/>
      <c r="E413" s="299"/>
      <c r="F413" s="299"/>
    </row>
    <row r="414" spans="1:6" ht="6" customHeight="1" x14ac:dyDescent="0.2">
      <c r="E414" s="300"/>
    </row>
    <row r="415" spans="1:6" ht="12.75" customHeight="1" x14ac:dyDescent="0.2">
      <c r="A415" s="301" t="s">
        <v>677</v>
      </c>
      <c r="B415" s="302" t="s">
        <v>302</v>
      </c>
      <c r="C415" s="294"/>
      <c r="D415" s="294"/>
      <c r="E415" s="297"/>
      <c r="F415" s="303" t="s">
        <v>198</v>
      </c>
    </row>
    <row r="416" spans="1:6" ht="6" customHeight="1" x14ac:dyDescent="0.2">
      <c r="E416" s="300"/>
    </row>
    <row r="417" spans="1:6" ht="6" customHeight="1" x14ac:dyDescent="0.2">
      <c r="E417" s="300"/>
    </row>
    <row r="418" spans="1:6" ht="12.75" customHeight="1" x14ac:dyDescent="0.2">
      <c r="A418" s="304" t="s">
        <v>232</v>
      </c>
      <c r="B418" s="304" t="s">
        <v>163</v>
      </c>
      <c r="C418" s="305" t="s">
        <v>233</v>
      </c>
      <c r="D418" s="306" t="s">
        <v>165</v>
      </c>
      <c r="E418" s="307" t="s">
        <v>234</v>
      </c>
      <c r="F418" s="308" t="s">
        <v>235</v>
      </c>
    </row>
    <row r="419" spans="1:6" ht="6" customHeight="1" x14ac:dyDescent="0.2">
      <c r="A419" s="309"/>
      <c r="B419" s="309"/>
      <c r="C419" s="309"/>
      <c r="D419" s="309"/>
      <c r="E419" s="309"/>
      <c r="F419" s="309"/>
    </row>
    <row r="420" spans="1:6" ht="12.75" customHeight="1" x14ac:dyDescent="0.2">
      <c r="A420" s="292"/>
      <c r="B420" s="310" t="s">
        <v>291</v>
      </c>
      <c r="C420" s="311"/>
      <c r="D420" s="311"/>
      <c r="E420" s="311"/>
      <c r="F420" s="311"/>
    </row>
    <row r="421" spans="1:6" ht="8.25" customHeight="1" x14ac:dyDescent="0.2">
      <c r="A421" s="312"/>
      <c r="B421" s="312"/>
      <c r="C421" s="312"/>
      <c r="D421" s="312"/>
      <c r="E421" s="312"/>
      <c r="F421" s="312"/>
    </row>
    <row r="422" spans="1:6" ht="12.75" customHeight="1" x14ac:dyDescent="0.2">
      <c r="A422" s="313" t="s">
        <v>32</v>
      </c>
      <c r="B422" s="314" t="s">
        <v>33</v>
      </c>
      <c r="C422" s="315" t="s">
        <v>7</v>
      </c>
      <c r="D422" s="316">
        <v>4</v>
      </c>
      <c r="E422" s="317">
        <v>10.08</v>
      </c>
      <c r="F422" s="317">
        <v>40.32</v>
      </c>
    </row>
    <row r="423" spans="1:6" ht="409.6" hidden="1" customHeight="1" x14ac:dyDescent="0.2"/>
    <row r="424" spans="1:6" ht="12.75" customHeight="1" x14ac:dyDescent="0.2">
      <c r="A424" s="313" t="s">
        <v>8</v>
      </c>
      <c r="B424" s="314" t="s">
        <v>8</v>
      </c>
      <c r="C424" s="315" t="s">
        <v>10</v>
      </c>
      <c r="D424" s="316">
        <v>10</v>
      </c>
      <c r="E424" s="317">
        <v>10.39</v>
      </c>
      <c r="F424" s="317">
        <v>103.9</v>
      </c>
    </row>
    <row r="425" spans="1:6" ht="409.6" hidden="1" customHeight="1" x14ac:dyDescent="0.2"/>
    <row r="426" spans="1:6" ht="12.75" customHeight="1" x14ac:dyDescent="0.2">
      <c r="A426" s="313" t="s">
        <v>97</v>
      </c>
      <c r="B426" s="314" t="s">
        <v>303</v>
      </c>
      <c r="C426" s="315" t="s">
        <v>7</v>
      </c>
      <c r="D426" s="316">
        <v>1</v>
      </c>
      <c r="E426" s="317">
        <v>15.49</v>
      </c>
      <c r="F426" s="317">
        <v>15.49</v>
      </c>
    </row>
    <row r="427" spans="1:6" ht="12.75" customHeight="1" x14ac:dyDescent="0.2">
      <c r="B427" s="314" t="s">
        <v>304</v>
      </c>
    </row>
    <row r="428" spans="1:6" ht="409.6" hidden="1" customHeight="1" x14ac:dyDescent="0.2"/>
    <row r="429" spans="1:6" ht="12.75" customHeight="1" x14ac:dyDescent="0.2">
      <c r="A429" s="313" t="s">
        <v>21</v>
      </c>
      <c r="B429" s="314" t="s">
        <v>22</v>
      </c>
      <c r="C429" s="315" t="s">
        <v>7</v>
      </c>
      <c r="D429" s="316">
        <v>1</v>
      </c>
      <c r="E429" s="317">
        <v>11.49</v>
      </c>
      <c r="F429" s="317">
        <v>11.49</v>
      </c>
    </row>
    <row r="430" spans="1:6" ht="409.6" hidden="1" customHeight="1" x14ac:dyDescent="0.2"/>
    <row r="431" spans="1:6" ht="12.75" customHeight="1" x14ac:dyDescent="0.2">
      <c r="A431" s="313" t="s">
        <v>55</v>
      </c>
      <c r="B431" s="314" t="s">
        <v>305</v>
      </c>
      <c r="C431" s="315" t="s">
        <v>7</v>
      </c>
      <c r="D431" s="316">
        <v>0.05</v>
      </c>
      <c r="E431" s="317">
        <v>131.59</v>
      </c>
      <c r="F431" s="317">
        <v>6.58</v>
      </c>
    </row>
    <row r="432" spans="1:6" ht="12.75" customHeight="1" x14ac:dyDescent="0.2">
      <c r="B432" s="314" t="s">
        <v>306</v>
      </c>
    </row>
    <row r="433" spans="1:6" ht="12.75" customHeight="1" x14ac:dyDescent="0.2">
      <c r="B433" s="314" t="s">
        <v>307</v>
      </c>
    </row>
    <row r="434" spans="1:6" ht="409.6" hidden="1" customHeight="1" x14ac:dyDescent="0.2"/>
    <row r="435" spans="1:6" ht="11.25" customHeight="1" x14ac:dyDescent="0.2">
      <c r="B435" s="310" t="s">
        <v>292</v>
      </c>
      <c r="C435" s="311"/>
      <c r="D435" s="311"/>
      <c r="E435" s="318"/>
      <c r="F435" s="319">
        <v>177.78</v>
      </c>
    </row>
    <row r="436" spans="1:6" ht="6.75" customHeight="1" x14ac:dyDescent="0.2">
      <c r="A436" s="312"/>
      <c r="B436" s="312"/>
      <c r="C436" s="312"/>
      <c r="D436" s="312"/>
      <c r="E436" s="309"/>
      <c r="F436" s="309"/>
    </row>
    <row r="437" spans="1:6" ht="0.2" customHeight="1" x14ac:dyDescent="0.2"/>
    <row r="438" spans="1:6" ht="12.75" customHeight="1" x14ac:dyDescent="0.2">
      <c r="A438" s="292"/>
      <c r="B438" s="310" t="s">
        <v>293</v>
      </c>
      <c r="C438" s="311"/>
      <c r="D438" s="311"/>
      <c r="E438" s="311"/>
      <c r="F438" s="311"/>
    </row>
    <row r="439" spans="1:6" ht="8.25" customHeight="1" x14ac:dyDescent="0.2">
      <c r="A439" s="312"/>
      <c r="B439" s="312"/>
      <c r="C439" s="312"/>
      <c r="D439" s="312"/>
      <c r="E439" s="312"/>
      <c r="F439" s="312"/>
    </row>
    <row r="440" spans="1:6" ht="12.75" customHeight="1" x14ac:dyDescent="0.2">
      <c r="A440" s="313" t="s">
        <v>308</v>
      </c>
      <c r="B440" s="314" t="s">
        <v>309</v>
      </c>
      <c r="C440" s="315" t="s">
        <v>102</v>
      </c>
      <c r="D440" s="316">
        <v>1.5</v>
      </c>
      <c r="E440" s="317">
        <v>80.73</v>
      </c>
      <c r="F440" s="317">
        <v>121.09</v>
      </c>
    </row>
    <row r="441" spans="1:6" ht="409.6" hidden="1" customHeight="1" x14ac:dyDescent="0.2"/>
    <row r="442" spans="1:6" ht="11.25" customHeight="1" x14ac:dyDescent="0.2">
      <c r="B442" s="310" t="s">
        <v>297</v>
      </c>
      <c r="C442" s="311"/>
      <c r="D442" s="311"/>
      <c r="E442" s="318"/>
      <c r="F442" s="319">
        <v>121.09</v>
      </c>
    </row>
    <row r="443" spans="1:6" ht="6.75" customHeight="1" x14ac:dyDescent="0.2">
      <c r="A443" s="312"/>
      <c r="B443" s="312"/>
      <c r="C443" s="312"/>
      <c r="D443" s="312"/>
      <c r="E443" s="309"/>
      <c r="F443" s="309"/>
    </row>
    <row r="444" spans="1:6" ht="0.2" customHeight="1" x14ac:dyDescent="0.2"/>
    <row r="445" spans="1:6" ht="12.75" customHeight="1" x14ac:dyDescent="0.2">
      <c r="A445" s="292"/>
      <c r="B445" s="310" t="s">
        <v>236</v>
      </c>
      <c r="C445" s="311"/>
      <c r="D445" s="311"/>
      <c r="E445" s="311"/>
      <c r="F445" s="311"/>
    </row>
    <row r="446" spans="1:6" ht="8.25" customHeight="1" x14ac:dyDescent="0.2">
      <c r="A446" s="312"/>
      <c r="B446" s="312"/>
      <c r="C446" s="312"/>
      <c r="D446" s="312"/>
      <c r="E446" s="312"/>
      <c r="F446" s="312"/>
    </row>
    <row r="447" spans="1:6" ht="12.75" customHeight="1" x14ac:dyDescent="0.2">
      <c r="A447" s="313" t="s">
        <v>310</v>
      </c>
      <c r="B447" s="314" t="s">
        <v>311</v>
      </c>
      <c r="C447" s="315" t="s">
        <v>3</v>
      </c>
      <c r="D447" s="316">
        <v>1</v>
      </c>
      <c r="E447" s="317">
        <v>11.42</v>
      </c>
      <c r="F447" s="317">
        <v>11.42</v>
      </c>
    </row>
    <row r="448" spans="1:6" ht="12.75" customHeight="1" x14ac:dyDescent="0.2">
      <c r="B448" s="314" t="s">
        <v>312</v>
      </c>
    </row>
    <row r="449" spans="1:6" ht="409.6" hidden="1" customHeight="1" x14ac:dyDescent="0.2"/>
    <row r="450" spans="1:6" ht="12.75" customHeight="1" x14ac:dyDescent="0.2">
      <c r="A450" s="313" t="s">
        <v>272</v>
      </c>
      <c r="B450" s="314" t="s">
        <v>273</v>
      </c>
      <c r="C450" s="315" t="s">
        <v>36</v>
      </c>
      <c r="D450" s="316">
        <v>1</v>
      </c>
      <c r="E450" s="317">
        <v>6.63</v>
      </c>
      <c r="F450" s="317">
        <v>6.63</v>
      </c>
    </row>
    <row r="451" spans="1:6" ht="12.75" customHeight="1" x14ac:dyDescent="0.2">
      <c r="B451" s="314" t="s">
        <v>274</v>
      </c>
    </row>
    <row r="452" spans="1:6" ht="12.75" customHeight="1" x14ac:dyDescent="0.2">
      <c r="B452" s="314" t="s">
        <v>275</v>
      </c>
    </row>
    <row r="453" spans="1:6" ht="12.75" customHeight="1" x14ac:dyDescent="0.2">
      <c r="B453" s="314" t="s">
        <v>276</v>
      </c>
    </row>
    <row r="454" spans="1:6" ht="12.75" customHeight="1" x14ac:dyDescent="0.2">
      <c r="B454" s="314" t="s">
        <v>277</v>
      </c>
    </row>
    <row r="455" spans="1:6" ht="409.6" hidden="1" customHeight="1" x14ac:dyDescent="0.2"/>
    <row r="456" spans="1:6" ht="11.25" customHeight="1" x14ac:dyDescent="0.2">
      <c r="B456" s="310" t="s">
        <v>240</v>
      </c>
      <c r="C456" s="311"/>
      <c r="D456" s="311"/>
      <c r="E456" s="318"/>
      <c r="F456" s="319">
        <v>18.05</v>
      </c>
    </row>
    <row r="457" spans="1:6" ht="6.75" customHeight="1" x14ac:dyDescent="0.2">
      <c r="A457" s="312"/>
      <c r="B457" s="312"/>
      <c r="C457" s="312"/>
      <c r="D457" s="312"/>
      <c r="E457" s="309"/>
      <c r="F457" s="309"/>
    </row>
    <row r="458" spans="1:6" ht="0.2" customHeight="1" x14ac:dyDescent="0.2"/>
    <row r="459" spans="1:6" ht="11.25" customHeight="1" x14ac:dyDescent="0.2">
      <c r="A459" s="320"/>
      <c r="B459" s="321" t="s">
        <v>241</v>
      </c>
      <c r="C459" s="322"/>
      <c r="D459" s="323"/>
      <c r="E459" s="324" t="s">
        <v>225</v>
      </c>
      <c r="F459" s="325">
        <v>316.93</v>
      </c>
    </row>
    <row r="460" spans="1:6" ht="409.6" hidden="1" customHeight="1" x14ac:dyDescent="0.2"/>
    <row r="461" spans="1:6" ht="11.25" customHeight="1" x14ac:dyDescent="0.2">
      <c r="A461" s="320"/>
      <c r="B461" s="321" t="s">
        <v>242</v>
      </c>
      <c r="C461" s="322"/>
      <c r="D461" s="323"/>
      <c r="E461" s="324">
        <v>13</v>
      </c>
      <c r="F461" s="325">
        <v>41.2</v>
      </c>
    </row>
    <row r="462" spans="1:6" ht="409.6" hidden="1" customHeight="1" x14ac:dyDescent="0.2"/>
    <row r="463" spans="1:6" ht="11.25" customHeight="1" x14ac:dyDescent="0.2">
      <c r="A463" s="320"/>
      <c r="B463" s="321" t="s">
        <v>243</v>
      </c>
      <c r="C463" s="322"/>
      <c r="D463" s="323"/>
      <c r="E463" s="324" t="s">
        <v>225</v>
      </c>
      <c r="F463" s="325">
        <v>358.13</v>
      </c>
    </row>
    <row r="464" spans="1:6" ht="409.6" hidden="1" customHeight="1" x14ac:dyDescent="0.2"/>
    <row r="465" spans="1:6" ht="11.25" customHeight="1" x14ac:dyDescent="0.2">
      <c r="A465" s="320"/>
      <c r="B465" s="321" t="s">
        <v>244</v>
      </c>
      <c r="C465" s="322"/>
      <c r="D465" s="323"/>
      <c r="E465" s="324">
        <v>1</v>
      </c>
      <c r="F465" s="325">
        <v>3.58</v>
      </c>
    </row>
    <row r="466" spans="1:6" ht="409.6" hidden="1" customHeight="1" x14ac:dyDescent="0.2"/>
    <row r="467" spans="1:6" ht="11.25" customHeight="1" x14ac:dyDescent="0.2">
      <c r="A467" s="320"/>
      <c r="B467" s="321" t="s">
        <v>243</v>
      </c>
      <c r="C467" s="322"/>
      <c r="D467" s="323"/>
      <c r="E467" s="324" t="s">
        <v>225</v>
      </c>
      <c r="F467" s="325">
        <v>361.71</v>
      </c>
    </row>
    <row r="468" spans="1:6" ht="409.6" hidden="1" customHeight="1" x14ac:dyDescent="0.2"/>
    <row r="469" spans="1:6" ht="11.25" customHeight="1" x14ac:dyDescent="0.2">
      <c r="A469" s="320"/>
      <c r="B469" s="321" t="s">
        <v>245</v>
      </c>
      <c r="C469" s="322"/>
      <c r="D469" s="323"/>
      <c r="E469" s="324">
        <v>8</v>
      </c>
      <c r="F469" s="325">
        <v>28.94</v>
      </c>
    </row>
    <row r="470" spans="1:6" ht="409.6" hidden="1" customHeight="1" x14ac:dyDescent="0.2"/>
    <row r="471" spans="1:6" ht="12" customHeight="1" x14ac:dyDescent="0.2">
      <c r="C471" s="326" t="s">
        <v>246</v>
      </c>
      <c r="E471" s="327"/>
      <c r="F471" s="328">
        <v>390.65</v>
      </c>
    </row>
    <row r="472" spans="1:6" ht="12.75" customHeight="1" x14ac:dyDescent="0.2">
      <c r="A472" s="329" t="s">
        <v>692</v>
      </c>
      <c r="B472" s="330"/>
      <c r="C472" s="330"/>
      <c r="D472" s="331"/>
      <c r="E472" s="330"/>
      <c r="F472" s="330"/>
    </row>
    <row r="473" spans="1:6" ht="6" customHeight="1" x14ac:dyDescent="0.25">
      <c r="F473" s="332"/>
    </row>
    <row r="474" spans="1:6" ht="60.6" customHeight="1" x14ac:dyDescent="0.2"/>
    <row r="475" spans="1:6" ht="6" customHeight="1" x14ac:dyDescent="0.2">
      <c r="A475" s="333"/>
      <c r="B475" s="334"/>
      <c r="C475" s="333"/>
      <c r="D475" s="335"/>
    </row>
    <row r="476" spans="1:6" ht="39" customHeight="1" x14ac:dyDescent="0.2">
      <c r="A476" s="368" t="s">
        <v>257</v>
      </c>
      <c r="B476" s="369"/>
      <c r="C476" s="336"/>
      <c r="D476" s="368" t="s">
        <v>258</v>
      </c>
      <c r="E476" s="369"/>
      <c r="F476" s="370"/>
    </row>
    <row r="477" spans="1:6" ht="6" customHeight="1" x14ac:dyDescent="0.2">
      <c r="A477" s="260"/>
      <c r="B477" s="261"/>
      <c r="C477" s="262"/>
      <c r="D477" s="263"/>
      <c r="E477" s="264"/>
      <c r="F477" s="265"/>
    </row>
    <row r="478" spans="1:6" ht="14.1" customHeight="1" x14ac:dyDescent="0.2">
      <c r="A478" s="365" t="s">
        <v>218</v>
      </c>
      <c r="B478" s="366"/>
      <c r="C478" s="367"/>
      <c r="D478" s="267" t="s">
        <v>219</v>
      </c>
      <c r="E478" s="268" t="s">
        <v>220</v>
      </c>
      <c r="F478" s="269"/>
    </row>
    <row r="479" spans="1:6" ht="12.75" customHeight="1" x14ac:dyDescent="0.2">
      <c r="A479" s="365"/>
      <c r="B479" s="366"/>
      <c r="C479" s="367"/>
      <c r="D479" s="267" t="s">
        <v>221</v>
      </c>
      <c r="E479" s="270" t="s">
        <v>225</v>
      </c>
      <c r="F479" s="269"/>
    </row>
    <row r="480" spans="1:6" ht="12.75" customHeight="1" x14ac:dyDescent="0.2">
      <c r="A480" s="271" t="s">
        <v>222</v>
      </c>
      <c r="B480" s="272"/>
      <c r="C480" s="272"/>
      <c r="D480" s="267" t="s">
        <v>223</v>
      </c>
      <c r="E480" s="273" t="s">
        <v>224</v>
      </c>
      <c r="F480" s="269"/>
    </row>
    <row r="481" spans="1:6" ht="12.75" customHeight="1" x14ac:dyDescent="0.2">
      <c r="A481" s="274" t="s">
        <v>225</v>
      </c>
      <c r="B481" s="275"/>
      <c r="C481" s="272"/>
      <c r="D481" s="267" t="s">
        <v>226</v>
      </c>
      <c r="E481" s="270">
        <v>9</v>
      </c>
      <c r="F481" s="269"/>
    </row>
    <row r="482" spans="1:6" ht="12.75" customHeight="1" x14ac:dyDescent="0.2">
      <c r="A482" s="276" t="s">
        <v>225</v>
      </c>
      <c r="B482" s="277"/>
      <c r="C482" s="278"/>
      <c r="D482" s="279"/>
      <c r="E482" s="280"/>
      <c r="F482" s="269"/>
    </row>
    <row r="483" spans="1:6" ht="6" customHeight="1" x14ac:dyDescent="0.2">
      <c r="A483" s="281"/>
      <c r="B483" s="282"/>
      <c r="C483" s="283"/>
      <c r="D483" s="284"/>
      <c r="E483" s="285"/>
      <c r="F483" s="286"/>
    </row>
    <row r="484" spans="1:6" ht="6" customHeight="1" x14ac:dyDescent="0.2">
      <c r="A484" s="287"/>
      <c r="B484" s="288"/>
      <c r="C484" s="289"/>
      <c r="D484" s="290"/>
      <c r="E484" s="291"/>
      <c r="F484" s="292"/>
    </row>
    <row r="485" spans="1:6" ht="12.75" customHeight="1" x14ac:dyDescent="0.2">
      <c r="A485" s="293" t="s">
        <v>227</v>
      </c>
      <c r="D485" s="294"/>
      <c r="E485" s="294"/>
      <c r="F485" s="294"/>
    </row>
    <row r="486" spans="1:6" ht="17.25" customHeight="1" x14ac:dyDescent="0.2">
      <c r="A486" s="295" t="s">
        <v>228</v>
      </c>
      <c r="B486" s="296"/>
      <c r="C486" s="297"/>
      <c r="D486" s="294"/>
      <c r="E486" s="294"/>
      <c r="F486" s="294"/>
    </row>
    <row r="487" spans="1:6" ht="12.75" customHeight="1" x14ac:dyDescent="0.2">
      <c r="A487" s="295" t="s">
        <v>229</v>
      </c>
      <c r="B487" s="296"/>
      <c r="C487" s="297"/>
      <c r="D487" s="294"/>
      <c r="E487" s="294"/>
      <c r="F487" s="294"/>
    </row>
    <row r="488" spans="1:6" ht="12.75" customHeight="1" x14ac:dyDescent="0.2">
      <c r="A488" s="295" t="s">
        <v>225</v>
      </c>
      <c r="B488" s="296"/>
      <c r="C488" s="297"/>
      <c r="D488" s="294"/>
      <c r="E488" s="294"/>
      <c r="F488" s="294"/>
    </row>
    <row r="489" spans="1:6" ht="12.75" customHeight="1" x14ac:dyDescent="0.2">
      <c r="A489" s="298" t="s">
        <v>230</v>
      </c>
      <c r="B489" s="299"/>
      <c r="C489" s="299"/>
      <c r="D489" s="299"/>
      <c r="E489" s="299"/>
      <c r="F489" s="299"/>
    </row>
    <row r="490" spans="1:6" ht="6" customHeight="1" x14ac:dyDescent="0.2">
      <c r="E490" s="300"/>
    </row>
    <row r="491" spans="1:6" ht="12.75" customHeight="1" x14ac:dyDescent="0.2">
      <c r="A491" s="301" t="s">
        <v>678</v>
      </c>
      <c r="B491" s="302" t="s">
        <v>313</v>
      </c>
      <c r="C491" s="294"/>
      <c r="D491" s="294"/>
      <c r="E491" s="297"/>
      <c r="F491" s="303" t="s">
        <v>196</v>
      </c>
    </row>
    <row r="492" spans="1:6" ht="6" customHeight="1" x14ac:dyDescent="0.2">
      <c r="E492" s="300"/>
    </row>
    <row r="493" spans="1:6" ht="6" customHeight="1" x14ac:dyDescent="0.2">
      <c r="E493" s="300"/>
    </row>
    <row r="494" spans="1:6" ht="12.75" customHeight="1" x14ac:dyDescent="0.2">
      <c r="A494" s="304" t="s">
        <v>232</v>
      </c>
      <c r="B494" s="304" t="s">
        <v>163</v>
      </c>
      <c r="C494" s="305" t="s">
        <v>233</v>
      </c>
      <c r="D494" s="306" t="s">
        <v>165</v>
      </c>
      <c r="E494" s="307" t="s">
        <v>234</v>
      </c>
      <c r="F494" s="308" t="s">
        <v>235</v>
      </c>
    </row>
    <row r="495" spans="1:6" ht="6" customHeight="1" x14ac:dyDescent="0.2">
      <c r="A495" s="309"/>
      <c r="B495" s="309"/>
      <c r="C495" s="309"/>
      <c r="D495" s="309"/>
      <c r="E495" s="309"/>
      <c r="F495" s="309"/>
    </row>
    <row r="496" spans="1:6" ht="12.75" customHeight="1" x14ac:dyDescent="0.2">
      <c r="A496" s="292"/>
      <c r="B496" s="310" t="s">
        <v>291</v>
      </c>
      <c r="C496" s="311"/>
      <c r="D496" s="311"/>
      <c r="E496" s="311"/>
      <c r="F496" s="311"/>
    </row>
    <row r="497" spans="1:6" ht="8.25" customHeight="1" x14ac:dyDescent="0.2">
      <c r="A497" s="312"/>
      <c r="B497" s="312"/>
      <c r="C497" s="312"/>
      <c r="D497" s="312"/>
      <c r="E497" s="312"/>
      <c r="F497" s="312"/>
    </row>
    <row r="498" spans="1:6" ht="12.75" customHeight="1" x14ac:dyDescent="0.2">
      <c r="A498" s="313" t="s">
        <v>51</v>
      </c>
      <c r="B498" s="314" t="s">
        <v>53</v>
      </c>
      <c r="C498" s="315" t="s">
        <v>54</v>
      </c>
      <c r="D498" s="316">
        <v>1070</v>
      </c>
      <c r="E498" s="317">
        <v>3.66</v>
      </c>
      <c r="F498" s="317">
        <v>3916.2</v>
      </c>
    </row>
    <row r="499" spans="1:6" ht="409.6" hidden="1" customHeight="1" x14ac:dyDescent="0.2"/>
    <row r="500" spans="1:6" ht="12.75" customHeight="1" x14ac:dyDescent="0.2">
      <c r="A500" s="313" t="s">
        <v>37</v>
      </c>
      <c r="B500" s="314" t="s">
        <v>38</v>
      </c>
      <c r="C500" s="315" t="s">
        <v>7</v>
      </c>
      <c r="D500" s="316">
        <v>1.9</v>
      </c>
      <c r="E500" s="317">
        <v>117.94</v>
      </c>
      <c r="F500" s="317">
        <v>224.09</v>
      </c>
    </row>
    <row r="501" spans="1:6" ht="409.6" hidden="1" customHeight="1" x14ac:dyDescent="0.2"/>
    <row r="502" spans="1:6" ht="12.75" customHeight="1" x14ac:dyDescent="0.2">
      <c r="A502" s="313" t="s">
        <v>39</v>
      </c>
      <c r="B502" s="314" t="s">
        <v>40</v>
      </c>
      <c r="C502" s="315" t="s">
        <v>7</v>
      </c>
      <c r="D502" s="316">
        <v>0.7</v>
      </c>
      <c r="E502" s="317">
        <v>377.04</v>
      </c>
      <c r="F502" s="317">
        <v>263.93</v>
      </c>
    </row>
    <row r="503" spans="1:6" ht="409.6" hidden="1" customHeight="1" x14ac:dyDescent="0.2"/>
    <row r="504" spans="1:6" ht="12.75" customHeight="1" x14ac:dyDescent="0.2">
      <c r="A504" s="313" t="s">
        <v>25</v>
      </c>
      <c r="B504" s="314" t="s">
        <v>314</v>
      </c>
      <c r="C504" s="315" t="s">
        <v>7</v>
      </c>
      <c r="D504" s="316">
        <v>0.2</v>
      </c>
      <c r="E504" s="317">
        <v>858.09</v>
      </c>
      <c r="F504" s="317">
        <v>171.62</v>
      </c>
    </row>
    <row r="505" spans="1:6" ht="12.75" customHeight="1" x14ac:dyDescent="0.2">
      <c r="B505" s="314" t="s">
        <v>315</v>
      </c>
    </row>
    <row r="506" spans="1:6" ht="12.75" customHeight="1" x14ac:dyDescent="0.2">
      <c r="B506" s="314" t="s">
        <v>316</v>
      </c>
    </row>
    <row r="507" spans="1:6" ht="409.6" hidden="1" customHeight="1" x14ac:dyDescent="0.2"/>
    <row r="508" spans="1:6" ht="12.75" customHeight="1" x14ac:dyDescent="0.2">
      <c r="A508" s="313" t="s">
        <v>41</v>
      </c>
      <c r="B508" s="314" t="s">
        <v>42</v>
      </c>
      <c r="C508" s="315" t="s">
        <v>7</v>
      </c>
      <c r="D508" s="316">
        <v>1</v>
      </c>
      <c r="E508" s="317">
        <v>534.47</v>
      </c>
      <c r="F508" s="317">
        <v>534.47</v>
      </c>
    </row>
    <row r="509" spans="1:6" ht="409.6" hidden="1" customHeight="1" x14ac:dyDescent="0.2"/>
    <row r="510" spans="1:6" ht="11.25" customHeight="1" x14ac:dyDescent="0.2">
      <c r="B510" s="310" t="s">
        <v>292</v>
      </c>
      <c r="C510" s="311"/>
      <c r="D510" s="311"/>
      <c r="E510" s="318"/>
      <c r="F510" s="319">
        <v>5110.3100000000004</v>
      </c>
    </row>
    <row r="511" spans="1:6" ht="6.75" customHeight="1" x14ac:dyDescent="0.2">
      <c r="A511" s="312"/>
      <c r="B511" s="312"/>
      <c r="C511" s="312"/>
      <c r="D511" s="312"/>
      <c r="E511" s="309"/>
      <c r="F511" s="309"/>
    </row>
    <row r="512" spans="1:6" ht="0.2" customHeight="1" x14ac:dyDescent="0.2"/>
    <row r="513" spans="1:6" ht="12.75" customHeight="1" x14ac:dyDescent="0.2">
      <c r="A513" s="292"/>
      <c r="B513" s="310" t="s">
        <v>236</v>
      </c>
      <c r="C513" s="311"/>
      <c r="D513" s="311"/>
      <c r="E513" s="311"/>
      <c r="F513" s="311"/>
    </row>
    <row r="514" spans="1:6" ht="8.25" customHeight="1" x14ac:dyDescent="0.2">
      <c r="A514" s="312"/>
      <c r="B514" s="312"/>
      <c r="C514" s="312"/>
      <c r="D514" s="312"/>
      <c r="E514" s="312"/>
      <c r="F514" s="312"/>
    </row>
    <row r="515" spans="1:6" ht="12.75" customHeight="1" x14ac:dyDescent="0.2">
      <c r="A515" s="313" t="s">
        <v>317</v>
      </c>
      <c r="B515" s="314" t="s">
        <v>318</v>
      </c>
      <c r="C515" s="315" t="s">
        <v>319</v>
      </c>
      <c r="D515" s="316">
        <v>1.07</v>
      </c>
      <c r="E515" s="317">
        <v>1784.89</v>
      </c>
      <c r="F515" s="317">
        <v>1909.83</v>
      </c>
    </row>
    <row r="516" spans="1:6" ht="12.75" customHeight="1" x14ac:dyDescent="0.2">
      <c r="B516" s="314" t="s">
        <v>320</v>
      </c>
    </row>
    <row r="517" spans="1:6" ht="409.6" hidden="1" customHeight="1" x14ac:dyDescent="0.2"/>
    <row r="518" spans="1:6" ht="11.25" customHeight="1" x14ac:dyDescent="0.2">
      <c r="B518" s="310" t="s">
        <v>240</v>
      </c>
      <c r="C518" s="311"/>
      <c r="D518" s="311"/>
      <c r="E518" s="318"/>
      <c r="F518" s="319">
        <v>1909.83</v>
      </c>
    </row>
    <row r="519" spans="1:6" ht="6.75" customHeight="1" x14ac:dyDescent="0.2">
      <c r="A519" s="312"/>
      <c r="B519" s="312"/>
      <c r="C519" s="312"/>
      <c r="D519" s="312"/>
      <c r="E519" s="309"/>
      <c r="F519" s="309"/>
    </row>
    <row r="520" spans="1:6" ht="0.2" customHeight="1" x14ac:dyDescent="0.2"/>
    <row r="521" spans="1:6" ht="11.25" customHeight="1" x14ac:dyDescent="0.2">
      <c r="A521" s="320"/>
      <c r="B521" s="321" t="s">
        <v>241</v>
      </c>
      <c r="C521" s="322"/>
      <c r="D521" s="323"/>
      <c r="E521" s="324" t="s">
        <v>225</v>
      </c>
      <c r="F521" s="325">
        <v>7020.14</v>
      </c>
    </row>
    <row r="522" spans="1:6" ht="409.6" hidden="1" customHeight="1" x14ac:dyDescent="0.2"/>
    <row r="523" spans="1:6" ht="11.25" customHeight="1" x14ac:dyDescent="0.2">
      <c r="A523" s="320"/>
      <c r="B523" s="321" t="s">
        <v>242</v>
      </c>
      <c r="C523" s="322"/>
      <c r="D523" s="323"/>
      <c r="E523" s="324">
        <v>13</v>
      </c>
      <c r="F523" s="325">
        <v>912.62</v>
      </c>
    </row>
    <row r="524" spans="1:6" ht="409.6" hidden="1" customHeight="1" x14ac:dyDescent="0.2"/>
    <row r="525" spans="1:6" ht="11.25" customHeight="1" x14ac:dyDescent="0.2">
      <c r="A525" s="320"/>
      <c r="B525" s="321" t="s">
        <v>243</v>
      </c>
      <c r="C525" s="322"/>
      <c r="D525" s="323"/>
      <c r="E525" s="324" t="s">
        <v>225</v>
      </c>
      <c r="F525" s="325">
        <v>7932.76</v>
      </c>
    </row>
    <row r="526" spans="1:6" ht="409.6" hidden="1" customHeight="1" x14ac:dyDescent="0.2"/>
    <row r="527" spans="1:6" ht="11.25" customHeight="1" x14ac:dyDescent="0.2">
      <c r="A527" s="320"/>
      <c r="B527" s="321" t="s">
        <v>244</v>
      </c>
      <c r="C527" s="322"/>
      <c r="D527" s="323"/>
      <c r="E527" s="324">
        <v>1</v>
      </c>
      <c r="F527" s="325">
        <v>79.33</v>
      </c>
    </row>
    <row r="528" spans="1:6" ht="409.6" hidden="1" customHeight="1" x14ac:dyDescent="0.2"/>
    <row r="529" spans="1:6" ht="11.25" customHeight="1" x14ac:dyDescent="0.2">
      <c r="A529" s="320"/>
      <c r="B529" s="321" t="s">
        <v>243</v>
      </c>
      <c r="C529" s="322"/>
      <c r="D529" s="323"/>
      <c r="E529" s="324" t="s">
        <v>225</v>
      </c>
      <c r="F529" s="325">
        <v>8012.09</v>
      </c>
    </row>
    <row r="530" spans="1:6" ht="409.6" hidden="1" customHeight="1" x14ac:dyDescent="0.2"/>
    <row r="531" spans="1:6" ht="11.25" customHeight="1" x14ac:dyDescent="0.2">
      <c r="A531" s="320"/>
      <c r="B531" s="321" t="s">
        <v>245</v>
      </c>
      <c r="C531" s="322"/>
      <c r="D531" s="323"/>
      <c r="E531" s="324">
        <v>8</v>
      </c>
      <c r="F531" s="325">
        <v>640.97</v>
      </c>
    </row>
    <row r="532" spans="1:6" ht="409.6" hidden="1" customHeight="1" x14ac:dyDescent="0.2"/>
    <row r="533" spans="1:6" ht="12" customHeight="1" x14ac:dyDescent="0.2">
      <c r="C533" s="326" t="s">
        <v>246</v>
      </c>
      <c r="E533" s="327"/>
      <c r="F533" s="328">
        <v>8653.06</v>
      </c>
    </row>
    <row r="534" spans="1:6" ht="12.75" customHeight="1" x14ac:dyDescent="0.2">
      <c r="A534" s="329" t="s">
        <v>691</v>
      </c>
      <c r="B534" s="330"/>
      <c r="C534" s="330"/>
      <c r="D534" s="331"/>
      <c r="E534" s="330"/>
      <c r="F534" s="330"/>
    </row>
    <row r="535" spans="1:6" ht="6" customHeight="1" x14ac:dyDescent="0.25">
      <c r="F535" s="332"/>
    </row>
    <row r="536" spans="1:6" ht="188.85" customHeight="1" x14ac:dyDescent="0.2"/>
    <row r="537" spans="1:6" ht="6" customHeight="1" x14ac:dyDescent="0.2">
      <c r="A537" s="333"/>
      <c r="B537" s="334"/>
      <c r="C537" s="333"/>
      <c r="D537" s="335"/>
    </row>
    <row r="538" spans="1:6" ht="39" customHeight="1" x14ac:dyDescent="0.2">
      <c r="A538" s="368" t="s">
        <v>257</v>
      </c>
      <c r="B538" s="369"/>
      <c r="C538" s="336"/>
      <c r="D538" s="368" t="s">
        <v>258</v>
      </c>
      <c r="E538" s="369"/>
      <c r="F538" s="370"/>
    </row>
    <row r="539" spans="1:6" ht="6" customHeight="1" x14ac:dyDescent="0.2">
      <c r="A539" s="260"/>
      <c r="B539" s="261"/>
      <c r="C539" s="262"/>
      <c r="D539" s="263"/>
      <c r="E539" s="264"/>
      <c r="F539" s="265"/>
    </row>
    <row r="540" spans="1:6" ht="14.1" customHeight="1" x14ac:dyDescent="0.2">
      <c r="A540" s="365" t="s">
        <v>218</v>
      </c>
      <c r="B540" s="366"/>
      <c r="C540" s="367"/>
      <c r="D540" s="267" t="s">
        <v>219</v>
      </c>
      <c r="E540" s="268" t="s">
        <v>220</v>
      </c>
      <c r="F540" s="269"/>
    </row>
    <row r="541" spans="1:6" ht="12.75" customHeight="1" x14ac:dyDescent="0.2">
      <c r="A541" s="365"/>
      <c r="B541" s="366"/>
      <c r="C541" s="367"/>
      <c r="D541" s="267" t="s">
        <v>221</v>
      </c>
      <c r="E541" s="270" t="s">
        <v>225</v>
      </c>
      <c r="F541" s="269"/>
    </row>
    <row r="542" spans="1:6" ht="12.75" customHeight="1" x14ac:dyDescent="0.2">
      <c r="A542" s="271" t="s">
        <v>222</v>
      </c>
      <c r="B542" s="272"/>
      <c r="C542" s="272"/>
      <c r="D542" s="267" t="s">
        <v>223</v>
      </c>
      <c r="E542" s="273" t="s">
        <v>224</v>
      </c>
      <c r="F542" s="269"/>
    </row>
    <row r="543" spans="1:6" ht="12.75" customHeight="1" x14ac:dyDescent="0.2">
      <c r="A543" s="274" t="s">
        <v>225</v>
      </c>
      <c r="B543" s="275"/>
      <c r="C543" s="272"/>
      <c r="D543" s="267" t="s">
        <v>226</v>
      </c>
      <c r="E543" s="270">
        <v>10</v>
      </c>
      <c r="F543" s="269"/>
    </row>
    <row r="544" spans="1:6" ht="12.75" customHeight="1" x14ac:dyDescent="0.2">
      <c r="A544" s="276" t="s">
        <v>225</v>
      </c>
      <c r="B544" s="277"/>
      <c r="C544" s="278"/>
      <c r="D544" s="279"/>
      <c r="E544" s="280"/>
      <c r="F544" s="269"/>
    </row>
    <row r="545" spans="1:6" ht="6" customHeight="1" x14ac:dyDescent="0.2">
      <c r="A545" s="281"/>
      <c r="B545" s="282"/>
      <c r="C545" s="283"/>
      <c r="D545" s="284"/>
      <c r="E545" s="285"/>
      <c r="F545" s="286"/>
    </row>
    <row r="546" spans="1:6" ht="6" customHeight="1" x14ac:dyDescent="0.2">
      <c r="A546" s="287"/>
      <c r="B546" s="288"/>
      <c r="C546" s="289"/>
      <c r="D546" s="290"/>
      <c r="E546" s="291"/>
      <c r="F546" s="292"/>
    </row>
    <row r="547" spans="1:6" ht="12.75" customHeight="1" x14ac:dyDescent="0.2">
      <c r="A547" s="293" t="s">
        <v>227</v>
      </c>
      <c r="D547" s="294"/>
      <c r="E547" s="294"/>
      <c r="F547" s="294"/>
    </row>
    <row r="548" spans="1:6" ht="17.25" customHeight="1" x14ac:dyDescent="0.2">
      <c r="A548" s="295" t="s">
        <v>228</v>
      </c>
      <c r="B548" s="296"/>
      <c r="C548" s="297"/>
      <c r="D548" s="294"/>
      <c r="E548" s="294"/>
      <c r="F548" s="294"/>
    </row>
    <row r="549" spans="1:6" ht="12.75" customHeight="1" x14ac:dyDescent="0.2">
      <c r="A549" s="295" t="s">
        <v>229</v>
      </c>
      <c r="B549" s="296"/>
      <c r="C549" s="297"/>
      <c r="D549" s="294"/>
      <c r="E549" s="294"/>
      <c r="F549" s="294"/>
    </row>
    <row r="550" spans="1:6" ht="12.75" customHeight="1" x14ac:dyDescent="0.2">
      <c r="A550" s="295" t="s">
        <v>225</v>
      </c>
      <c r="B550" s="296"/>
      <c r="C550" s="297"/>
      <c r="D550" s="294"/>
      <c r="E550" s="294"/>
      <c r="F550" s="294"/>
    </row>
    <row r="551" spans="1:6" ht="12.75" customHeight="1" x14ac:dyDescent="0.2">
      <c r="A551" s="298" t="s">
        <v>230</v>
      </c>
      <c r="B551" s="299"/>
      <c r="C551" s="299"/>
      <c r="D551" s="299"/>
      <c r="E551" s="299"/>
      <c r="F551" s="299"/>
    </row>
    <row r="552" spans="1:6" ht="6" customHeight="1" x14ac:dyDescent="0.2">
      <c r="E552" s="300"/>
    </row>
    <row r="553" spans="1:6" ht="12.75" customHeight="1" x14ac:dyDescent="0.2">
      <c r="A553" s="301" t="s">
        <v>679</v>
      </c>
      <c r="B553" s="302" t="s">
        <v>321</v>
      </c>
      <c r="C553" s="294"/>
      <c r="D553" s="294"/>
      <c r="E553" s="297"/>
      <c r="F553" s="303" t="s">
        <v>196</v>
      </c>
    </row>
    <row r="554" spans="1:6" ht="6" customHeight="1" x14ac:dyDescent="0.2">
      <c r="E554" s="300"/>
    </row>
    <row r="555" spans="1:6" ht="6" customHeight="1" x14ac:dyDescent="0.2">
      <c r="E555" s="300"/>
    </row>
    <row r="556" spans="1:6" ht="12.75" customHeight="1" x14ac:dyDescent="0.2">
      <c r="A556" s="304" t="s">
        <v>232</v>
      </c>
      <c r="B556" s="304" t="s">
        <v>163</v>
      </c>
      <c r="C556" s="305" t="s">
        <v>233</v>
      </c>
      <c r="D556" s="306" t="s">
        <v>165</v>
      </c>
      <c r="E556" s="307" t="s">
        <v>234</v>
      </c>
      <c r="F556" s="308" t="s">
        <v>235</v>
      </c>
    </row>
    <row r="557" spans="1:6" ht="6" customHeight="1" x14ac:dyDescent="0.2">
      <c r="A557" s="309"/>
      <c r="B557" s="309"/>
      <c r="C557" s="309"/>
      <c r="D557" s="309"/>
      <c r="E557" s="309"/>
      <c r="F557" s="309"/>
    </row>
    <row r="558" spans="1:6" ht="12.75" customHeight="1" x14ac:dyDescent="0.2">
      <c r="A558" s="292"/>
      <c r="B558" s="310" t="s">
        <v>291</v>
      </c>
      <c r="C558" s="311"/>
      <c r="D558" s="311"/>
      <c r="E558" s="311"/>
      <c r="F558" s="311"/>
    </row>
    <row r="559" spans="1:6" ht="8.25" customHeight="1" x14ac:dyDescent="0.2">
      <c r="A559" s="312"/>
      <c r="B559" s="312"/>
      <c r="C559" s="312"/>
      <c r="D559" s="312"/>
      <c r="E559" s="312"/>
      <c r="F559" s="312"/>
    </row>
    <row r="560" spans="1:6" ht="12.75" customHeight="1" x14ac:dyDescent="0.2">
      <c r="A560" s="313" t="s">
        <v>16</v>
      </c>
      <c r="B560" s="314" t="s">
        <v>18</v>
      </c>
      <c r="C560" s="315" t="s">
        <v>10</v>
      </c>
      <c r="D560" s="316">
        <v>413.4</v>
      </c>
      <c r="E560" s="317">
        <v>4.0199999999999996</v>
      </c>
      <c r="F560" s="317">
        <v>1661.87</v>
      </c>
    </row>
    <row r="561" spans="1:6" ht="409.6" hidden="1" customHeight="1" x14ac:dyDescent="0.2"/>
    <row r="562" spans="1:6" ht="12.75" customHeight="1" x14ac:dyDescent="0.2">
      <c r="A562" s="313" t="s">
        <v>659</v>
      </c>
      <c r="B562" s="314" t="s">
        <v>660</v>
      </c>
      <c r="C562" s="315" t="s">
        <v>7</v>
      </c>
      <c r="D562" s="316">
        <v>2</v>
      </c>
      <c r="E562" s="317">
        <v>35.950000000000003</v>
      </c>
      <c r="F562" s="317">
        <v>71.900000000000006</v>
      </c>
    </row>
    <row r="563" spans="1:6" ht="409.6" hidden="1" customHeight="1" x14ac:dyDescent="0.2"/>
    <row r="564" spans="1:6" ht="12.75" customHeight="1" x14ac:dyDescent="0.2">
      <c r="A564" s="313" t="s">
        <v>661</v>
      </c>
      <c r="B564" s="314" t="s">
        <v>662</v>
      </c>
      <c r="C564" s="315" t="s">
        <v>7</v>
      </c>
      <c r="D564" s="316">
        <v>1</v>
      </c>
      <c r="E564" s="317">
        <v>38.44</v>
      </c>
      <c r="F564" s="317">
        <v>38.44</v>
      </c>
    </row>
    <row r="565" spans="1:6" ht="409.6" hidden="1" customHeight="1" x14ac:dyDescent="0.2"/>
    <row r="566" spans="1:6" ht="11.25" customHeight="1" x14ac:dyDescent="0.2">
      <c r="B566" s="310" t="s">
        <v>292</v>
      </c>
      <c r="C566" s="311"/>
      <c r="D566" s="311"/>
      <c r="E566" s="318"/>
      <c r="F566" s="319">
        <v>1772.21</v>
      </c>
    </row>
    <row r="567" spans="1:6" ht="6.75" customHeight="1" x14ac:dyDescent="0.2">
      <c r="A567" s="312"/>
      <c r="B567" s="312"/>
      <c r="C567" s="312"/>
      <c r="D567" s="312"/>
      <c r="E567" s="309"/>
      <c r="F567" s="309"/>
    </row>
    <row r="568" spans="1:6" ht="0.2" customHeight="1" x14ac:dyDescent="0.2"/>
    <row r="569" spans="1:6" ht="12.75" customHeight="1" x14ac:dyDescent="0.2">
      <c r="A569" s="292"/>
      <c r="B569" s="310" t="s">
        <v>236</v>
      </c>
      <c r="C569" s="311"/>
      <c r="D569" s="311"/>
      <c r="E569" s="311"/>
      <c r="F569" s="311"/>
    </row>
    <row r="570" spans="1:6" ht="8.25" customHeight="1" x14ac:dyDescent="0.2">
      <c r="A570" s="312"/>
      <c r="B570" s="312"/>
      <c r="C570" s="312"/>
      <c r="D570" s="312"/>
      <c r="E570" s="312"/>
      <c r="F570" s="312"/>
    </row>
    <row r="571" spans="1:6" ht="12.75" customHeight="1" x14ac:dyDescent="0.2">
      <c r="A571" s="313" t="s">
        <v>322</v>
      </c>
      <c r="B571" s="314" t="s">
        <v>323</v>
      </c>
      <c r="C571" s="315" t="s">
        <v>319</v>
      </c>
      <c r="D571" s="316">
        <v>1.1000000000000001</v>
      </c>
      <c r="E571" s="317">
        <v>2079.5700000000002</v>
      </c>
      <c r="F571" s="317">
        <v>2287.5300000000002</v>
      </c>
    </row>
    <row r="572" spans="1:6" ht="12.75" customHeight="1" x14ac:dyDescent="0.2">
      <c r="B572" s="314" t="s">
        <v>324</v>
      </c>
    </row>
    <row r="573" spans="1:6" ht="409.6" hidden="1" customHeight="1" x14ac:dyDescent="0.2"/>
    <row r="574" spans="1:6" ht="11.25" customHeight="1" x14ac:dyDescent="0.2">
      <c r="B574" s="310" t="s">
        <v>240</v>
      </c>
      <c r="C574" s="311"/>
      <c r="D574" s="311"/>
      <c r="E574" s="318"/>
      <c r="F574" s="319">
        <v>2287.5300000000002</v>
      </c>
    </row>
    <row r="575" spans="1:6" ht="6.75" customHeight="1" x14ac:dyDescent="0.2">
      <c r="A575" s="312"/>
      <c r="B575" s="312"/>
      <c r="C575" s="312"/>
      <c r="D575" s="312"/>
      <c r="E575" s="309"/>
      <c r="F575" s="309"/>
    </row>
    <row r="576" spans="1:6" ht="0.2" customHeight="1" x14ac:dyDescent="0.2"/>
    <row r="577" spans="1:6" ht="11.25" customHeight="1" x14ac:dyDescent="0.2">
      <c r="A577" s="320"/>
      <c r="B577" s="321" t="s">
        <v>241</v>
      </c>
      <c r="C577" s="322"/>
      <c r="D577" s="323"/>
      <c r="E577" s="324" t="s">
        <v>225</v>
      </c>
      <c r="F577" s="325">
        <v>4059.74</v>
      </c>
    </row>
    <row r="578" spans="1:6" ht="409.6" hidden="1" customHeight="1" x14ac:dyDescent="0.2"/>
    <row r="579" spans="1:6" ht="11.25" customHeight="1" x14ac:dyDescent="0.2">
      <c r="A579" s="320"/>
      <c r="B579" s="321" t="s">
        <v>242</v>
      </c>
      <c r="C579" s="322"/>
      <c r="D579" s="323"/>
      <c r="E579" s="324">
        <v>13</v>
      </c>
      <c r="F579" s="325">
        <v>527.77</v>
      </c>
    </row>
    <row r="580" spans="1:6" ht="409.6" hidden="1" customHeight="1" x14ac:dyDescent="0.2"/>
    <row r="581" spans="1:6" ht="11.25" customHeight="1" x14ac:dyDescent="0.2">
      <c r="A581" s="320"/>
      <c r="B581" s="321" t="s">
        <v>243</v>
      </c>
      <c r="C581" s="322"/>
      <c r="D581" s="323"/>
      <c r="E581" s="324" t="s">
        <v>225</v>
      </c>
      <c r="F581" s="325">
        <v>4587.51</v>
      </c>
    </row>
    <row r="582" spans="1:6" ht="409.6" hidden="1" customHeight="1" x14ac:dyDescent="0.2"/>
    <row r="583" spans="1:6" ht="11.25" customHeight="1" x14ac:dyDescent="0.2">
      <c r="A583" s="320"/>
      <c r="B583" s="321" t="s">
        <v>244</v>
      </c>
      <c r="C583" s="322"/>
      <c r="D583" s="323"/>
      <c r="E583" s="324">
        <v>1</v>
      </c>
      <c r="F583" s="325">
        <v>45.88</v>
      </c>
    </row>
    <row r="584" spans="1:6" ht="409.6" hidden="1" customHeight="1" x14ac:dyDescent="0.2"/>
    <row r="585" spans="1:6" ht="11.25" customHeight="1" x14ac:dyDescent="0.2">
      <c r="A585" s="320"/>
      <c r="B585" s="321" t="s">
        <v>243</v>
      </c>
      <c r="C585" s="322"/>
      <c r="D585" s="323"/>
      <c r="E585" s="324" t="s">
        <v>225</v>
      </c>
      <c r="F585" s="325">
        <v>4633.3900000000003</v>
      </c>
    </row>
    <row r="586" spans="1:6" ht="409.6" hidden="1" customHeight="1" x14ac:dyDescent="0.2"/>
    <row r="587" spans="1:6" ht="11.25" customHeight="1" x14ac:dyDescent="0.2">
      <c r="A587" s="320"/>
      <c r="B587" s="321" t="s">
        <v>245</v>
      </c>
      <c r="C587" s="322"/>
      <c r="D587" s="323"/>
      <c r="E587" s="324">
        <v>8</v>
      </c>
      <c r="F587" s="325">
        <v>370.67</v>
      </c>
    </row>
    <row r="588" spans="1:6" ht="409.6" hidden="1" customHeight="1" x14ac:dyDescent="0.2"/>
    <row r="589" spans="1:6" ht="12" customHeight="1" x14ac:dyDescent="0.2">
      <c r="C589" s="326" t="s">
        <v>246</v>
      </c>
      <c r="E589" s="327"/>
      <c r="F589" s="328">
        <v>5004.0600000000004</v>
      </c>
    </row>
    <row r="590" spans="1:6" ht="12.75" customHeight="1" x14ac:dyDescent="0.2">
      <c r="A590" s="329" t="s">
        <v>690</v>
      </c>
      <c r="B590" s="330"/>
      <c r="C590" s="330"/>
      <c r="D590" s="331"/>
      <c r="E590" s="330"/>
      <c r="F590" s="330"/>
    </row>
    <row r="591" spans="1:6" ht="6" customHeight="1" x14ac:dyDescent="0.25">
      <c r="F591" s="332"/>
    </row>
    <row r="592" spans="1:6" ht="240" customHeight="1" x14ac:dyDescent="0.2"/>
    <row r="593" spans="1:6" ht="6" customHeight="1" x14ac:dyDescent="0.2">
      <c r="A593" s="333"/>
      <c r="B593" s="334"/>
      <c r="C593" s="333"/>
      <c r="D593" s="335"/>
    </row>
    <row r="594" spans="1:6" ht="39" customHeight="1" x14ac:dyDescent="0.2">
      <c r="A594" s="368" t="s">
        <v>257</v>
      </c>
      <c r="B594" s="369"/>
      <c r="C594" s="336"/>
      <c r="D594" s="368" t="s">
        <v>258</v>
      </c>
      <c r="E594" s="369"/>
      <c r="F594" s="370"/>
    </row>
    <row r="595" spans="1:6" ht="6" customHeight="1" x14ac:dyDescent="0.2">
      <c r="A595" s="260"/>
      <c r="B595" s="261"/>
      <c r="C595" s="262"/>
      <c r="D595" s="263"/>
      <c r="E595" s="264"/>
      <c r="F595" s="265"/>
    </row>
    <row r="596" spans="1:6" ht="14.1" customHeight="1" x14ac:dyDescent="0.2">
      <c r="A596" s="365" t="s">
        <v>218</v>
      </c>
      <c r="B596" s="366"/>
      <c r="C596" s="367"/>
      <c r="D596" s="267" t="s">
        <v>219</v>
      </c>
      <c r="E596" s="268" t="s">
        <v>220</v>
      </c>
      <c r="F596" s="269"/>
    </row>
    <row r="597" spans="1:6" ht="12.75" customHeight="1" x14ac:dyDescent="0.2">
      <c r="A597" s="365"/>
      <c r="B597" s="366"/>
      <c r="C597" s="367"/>
      <c r="D597" s="267" t="s">
        <v>221</v>
      </c>
      <c r="E597" s="270" t="s">
        <v>225</v>
      </c>
      <c r="F597" s="269"/>
    </row>
    <row r="598" spans="1:6" ht="12.75" customHeight="1" x14ac:dyDescent="0.2">
      <c r="A598" s="271" t="s">
        <v>222</v>
      </c>
      <c r="B598" s="272"/>
      <c r="C598" s="272"/>
      <c r="D598" s="267" t="s">
        <v>223</v>
      </c>
      <c r="E598" s="273" t="s">
        <v>224</v>
      </c>
      <c r="F598" s="269"/>
    </row>
    <row r="599" spans="1:6" ht="12.75" customHeight="1" x14ac:dyDescent="0.2">
      <c r="A599" s="274" t="s">
        <v>225</v>
      </c>
      <c r="B599" s="275"/>
      <c r="C599" s="272"/>
      <c r="D599" s="267" t="s">
        <v>226</v>
      </c>
      <c r="E599" s="270">
        <v>11</v>
      </c>
      <c r="F599" s="269"/>
    </row>
    <row r="600" spans="1:6" ht="12.75" customHeight="1" x14ac:dyDescent="0.2">
      <c r="A600" s="276" t="s">
        <v>225</v>
      </c>
      <c r="B600" s="277"/>
      <c r="C600" s="278"/>
      <c r="D600" s="279"/>
      <c r="E600" s="280"/>
      <c r="F600" s="269"/>
    </row>
    <row r="601" spans="1:6" ht="6" customHeight="1" x14ac:dyDescent="0.2">
      <c r="A601" s="281"/>
      <c r="B601" s="282"/>
      <c r="C601" s="283"/>
      <c r="D601" s="284"/>
      <c r="E601" s="285"/>
      <c r="F601" s="286"/>
    </row>
    <row r="602" spans="1:6" ht="6" customHeight="1" x14ac:dyDescent="0.2">
      <c r="A602" s="287"/>
      <c r="B602" s="288"/>
      <c r="C602" s="289"/>
      <c r="D602" s="290"/>
      <c r="E602" s="291"/>
      <c r="F602" s="292"/>
    </row>
    <row r="603" spans="1:6" ht="12.75" customHeight="1" x14ac:dyDescent="0.2">
      <c r="A603" s="293" t="s">
        <v>227</v>
      </c>
      <c r="D603" s="294"/>
      <c r="E603" s="294"/>
      <c r="F603" s="294"/>
    </row>
    <row r="604" spans="1:6" ht="17.25" customHeight="1" x14ac:dyDescent="0.2">
      <c r="A604" s="295" t="s">
        <v>228</v>
      </c>
      <c r="B604" s="296"/>
      <c r="C604" s="297"/>
      <c r="D604" s="294"/>
      <c r="E604" s="294"/>
      <c r="F604" s="294"/>
    </row>
    <row r="605" spans="1:6" ht="12.75" customHeight="1" x14ac:dyDescent="0.2">
      <c r="A605" s="295" t="s">
        <v>229</v>
      </c>
      <c r="B605" s="296"/>
      <c r="C605" s="297"/>
      <c r="D605" s="294"/>
      <c r="E605" s="294"/>
      <c r="F605" s="294"/>
    </row>
    <row r="606" spans="1:6" ht="12.75" customHeight="1" x14ac:dyDescent="0.2">
      <c r="A606" s="295" t="s">
        <v>225</v>
      </c>
      <c r="B606" s="296"/>
      <c r="C606" s="297"/>
      <c r="D606" s="294"/>
      <c r="E606" s="294"/>
      <c r="F606" s="294"/>
    </row>
    <row r="607" spans="1:6" ht="12.75" customHeight="1" x14ac:dyDescent="0.2">
      <c r="A607" s="298" t="s">
        <v>230</v>
      </c>
      <c r="B607" s="299"/>
      <c r="C607" s="299"/>
      <c r="D607" s="299"/>
      <c r="E607" s="299"/>
      <c r="F607" s="299"/>
    </row>
    <row r="608" spans="1:6" ht="6" customHeight="1" x14ac:dyDescent="0.2">
      <c r="E608" s="300"/>
    </row>
    <row r="609" spans="1:6" ht="12.75" customHeight="1" x14ac:dyDescent="0.2">
      <c r="A609" s="301" t="s">
        <v>680</v>
      </c>
      <c r="B609" s="302" t="s">
        <v>682</v>
      </c>
      <c r="C609" s="294"/>
      <c r="D609" s="294"/>
      <c r="E609" s="297"/>
      <c r="F609" s="303" t="s">
        <v>200</v>
      </c>
    </row>
    <row r="610" spans="1:6" ht="6" customHeight="1" x14ac:dyDescent="0.2">
      <c r="E610" s="300"/>
    </row>
    <row r="611" spans="1:6" ht="6" customHeight="1" x14ac:dyDescent="0.2">
      <c r="E611" s="300"/>
    </row>
    <row r="612" spans="1:6" ht="12.75" customHeight="1" x14ac:dyDescent="0.2">
      <c r="A612" s="304" t="s">
        <v>232</v>
      </c>
      <c r="B612" s="304" t="s">
        <v>163</v>
      </c>
      <c r="C612" s="305" t="s">
        <v>233</v>
      </c>
      <c r="D612" s="306" t="s">
        <v>165</v>
      </c>
      <c r="E612" s="307" t="s">
        <v>234</v>
      </c>
      <c r="F612" s="308" t="s">
        <v>235</v>
      </c>
    </row>
    <row r="613" spans="1:6" ht="6" customHeight="1" x14ac:dyDescent="0.2">
      <c r="A613" s="309"/>
      <c r="B613" s="309"/>
      <c r="C613" s="309"/>
      <c r="D613" s="309"/>
      <c r="E613" s="309"/>
      <c r="F613" s="309"/>
    </row>
    <row r="614" spans="1:6" ht="12.75" customHeight="1" x14ac:dyDescent="0.2">
      <c r="A614" s="292"/>
      <c r="B614" s="310" t="s">
        <v>291</v>
      </c>
      <c r="C614" s="311"/>
      <c r="D614" s="311"/>
      <c r="E614" s="311"/>
      <c r="F614" s="311"/>
    </row>
    <row r="615" spans="1:6" ht="8.25" customHeight="1" x14ac:dyDescent="0.2">
      <c r="A615" s="312"/>
      <c r="B615" s="312"/>
      <c r="C615" s="312"/>
      <c r="D615" s="312"/>
      <c r="E615" s="312"/>
      <c r="F615" s="312"/>
    </row>
    <row r="616" spans="1:6" ht="12.75" customHeight="1" x14ac:dyDescent="0.2">
      <c r="A616" s="313" t="s">
        <v>19</v>
      </c>
      <c r="B616" s="314" t="s">
        <v>20</v>
      </c>
      <c r="C616" s="315" t="s">
        <v>10</v>
      </c>
      <c r="D616" s="316">
        <v>11899.56</v>
      </c>
      <c r="E616" s="317">
        <v>4.13</v>
      </c>
      <c r="F616" s="317">
        <v>49145.18</v>
      </c>
    </row>
    <row r="617" spans="1:6" ht="409.6" hidden="1" customHeight="1" x14ac:dyDescent="0.2"/>
    <row r="618" spans="1:6" ht="12.75" customHeight="1" x14ac:dyDescent="0.2">
      <c r="A618" s="313" t="s">
        <v>66</v>
      </c>
      <c r="B618" s="314" t="s">
        <v>325</v>
      </c>
      <c r="C618" s="315" t="s">
        <v>7</v>
      </c>
      <c r="D618" s="316">
        <v>24</v>
      </c>
      <c r="E618" s="317">
        <v>44.54</v>
      </c>
      <c r="F618" s="317">
        <v>1068.96</v>
      </c>
    </row>
    <row r="619" spans="1:6" ht="12.75" customHeight="1" x14ac:dyDescent="0.2">
      <c r="B619" s="314" t="s">
        <v>663</v>
      </c>
    </row>
    <row r="620" spans="1:6" ht="409.6" hidden="1" customHeight="1" x14ac:dyDescent="0.2"/>
    <row r="621" spans="1:6" ht="11.25" customHeight="1" x14ac:dyDescent="0.2">
      <c r="B621" s="310" t="s">
        <v>292</v>
      </c>
      <c r="C621" s="311"/>
      <c r="D621" s="311"/>
      <c r="E621" s="318"/>
      <c r="F621" s="319">
        <v>50214.14</v>
      </c>
    </row>
    <row r="622" spans="1:6" ht="6.75" customHeight="1" x14ac:dyDescent="0.2">
      <c r="A622" s="312"/>
      <c r="B622" s="312"/>
      <c r="C622" s="312"/>
      <c r="D622" s="312"/>
      <c r="E622" s="309"/>
      <c r="F622" s="309"/>
    </row>
    <row r="623" spans="1:6" ht="0.2" customHeight="1" x14ac:dyDescent="0.2"/>
    <row r="624" spans="1:6" ht="12.75" customHeight="1" x14ac:dyDescent="0.2">
      <c r="A624" s="292"/>
      <c r="B624" s="310" t="s">
        <v>236</v>
      </c>
      <c r="C624" s="311"/>
      <c r="D624" s="311"/>
      <c r="E624" s="311"/>
      <c r="F624" s="311"/>
    </row>
    <row r="625" spans="1:6" ht="8.25" customHeight="1" x14ac:dyDescent="0.2">
      <c r="A625" s="312"/>
      <c r="B625" s="312"/>
      <c r="C625" s="312"/>
      <c r="D625" s="312"/>
      <c r="E625" s="312"/>
      <c r="F625" s="312"/>
    </row>
    <row r="626" spans="1:6" ht="12.75" customHeight="1" x14ac:dyDescent="0.2">
      <c r="A626" s="313" t="s">
        <v>326</v>
      </c>
      <c r="B626" s="314" t="s">
        <v>327</v>
      </c>
      <c r="C626" s="315" t="s">
        <v>319</v>
      </c>
      <c r="D626" s="316">
        <v>6.36</v>
      </c>
      <c r="E626" s="317">
        <v>4257.66</v>
      </c>
      <c r="F626" s="317">
        <v>27078.720000000001</v>
      </c>
    </row>
    <row r="627" spans="1:6" ht="12.75" customHeight="1" x14ac:dyDescent="0.2">
      <c r="B627" s="314" t="s">
        <v>328</v>
      </c>
    </row>
    <row r="628" spans="1:6" ht="409.6" hidden="1" customHeight="1" x14ac:dyDescent="0.2"/>
    <row r="629" spans="1:6" ht="11.25" customHeight="1" x14ac:dyDescent="0.2">
      <c r="B629" s="310" t="s">
        <v>240</v>
      </c>
      <c r="C629" s="311"/>
      <c r="D629" s="311"/>
      <c r="E629" s="318"/>
      <c r="F629" s="319">
        <v>27078.720000000001</v>
      </c>
    </row>
    <row r="630" spans="1:6" ht="6.75" customHeight="1" x14ac:dyDescent="0.2">
      <c r="A630" s="312"/>
      <c r="B630" s="312"/>
      <c r="C630" s="312"/>
      <c r="D630" s="312"/>
      <c r="E630" s="309"/>
      <c r="F630" s="309"/>
    </row>
    <row r="631" spans="1:6" ht="0.2" customHeight="1" x14ac:dyDescent="0.2"/>
    <row r="632" spans="1:6" ht="11.25" customHeight="1" x14ac:dyDescent="0.2">
      <c r="A632" s="320"/>
      <c r="B632" s="321" t="s">
        <v>241</v>
      </c>
      <c r="C632" s="322"/>
      <c r="D632" s="323"/>
      <c r="E632" s="324" t="s">
        <v>225</v>
      </c>
      <c r="F632" s="325">
        <v>77292.86</v>
      </c>
    </row>
    <row r="633" spans="1:6" ht="409.6" hidden="1" customHeight="1" x14ac:dyDescent="0.2"/>
    <row r="634" spans="1:6" ht="11.25" customHeight="1" x14ac:dyDescent="0.2">
      <c r="A634" s="320"/>
      <c r="B634" s="321" t="s">
        <v>242</v>
      </c>
      <c r="C634" s="322"/>
      <c r="D634" s="323"/>
      <c r="E634" s="324">
        <v>13</v>
      </c>
      <c r="F634" s="325">
        <v>10048.07</v>
      </c>
    </row>
    <row r="635" spans="1:6" ht="409.6" hidden="1" customHeight="1" x14ac:dyDescent="0.2"/>
    <row r="636" spans="1:6" ht="11.25" customHeight="1" x14ac:dyDescent="0.2">
      <c r="A636" s="320"/>
      <c r="B636" s="321" t="s">
        <v>243</v>
      </c>
      <c r="C636" s="322"/>
      <c r="D636" s="323"/>
      <c r="E636" s="324" t="s">
        <v>225</v>
      </c>
      <c r="F636" s="325">
        <v>87340.93</v>
      </c>
    </row>
    <row r="637" spans="1:6" ht="409.6" hidden="1" customHeight="1" x14ac:dyDescent="0.2"/>
    <row r="638" spans="1:6" ht="11.25" customHeight="1" x14ac:dyDescent="0.2">
      <c r="A638" s="320"/>
      <c r="B638" s="321" t="s">
        <v>244</v>
      </c>
      <c r="C638" s="322"/>
      <c r="D638" s="323"/>
      <c r="E638" s="324">
        <v>1</v>
      </c>
      <c r="F638" s="325">
        <v>873.41</v>
      </c>
    </row>
    <row r="639" spans="1:6" ht="409.6" hidden="1" customHeight="1" x14ac:dyDescent="0.2"/>
    <row r="640" spans="1:6" ht="11.25" customHeight="1" x14ac:dyDescent="0.2">
      <c r="A640" s="320"/>
      <c r="B640" s="321" t="s">
        <v>243</v>
      </c>
      <c r="C640" s="322"/>
      <c r="D640" s="323"/>
      <c r="E640" s="324" t="s">
        <v>225</v>
      </c>
      <c r="F640" s="325">
        <v>88214.34</v>
      </c>
    </row>
    <row r="641" spans="1:6" ht="409.6" hidden="1" customHeight="1" x14ac:dyDescent="0.2"/>
    <row r="642" spans="1:6" ht="11.25" customHeight="1" x14ac:dyDescent="0.2">
      <c r="A642" s="320"/>
      <c r="B642" s="321" t="s">
        <v>245</v>
      </c>
      <c r="C642" s="322"/>
      <c r="D642" s="323"/>
      <c r="E642" s="324">
        <v>8</v>
      </c>
      <c r="F642" s="325">
        <v>7057.15</v>
      </c>
    </row>
    <row r="643" spans="1:6" ht="409.6" hidden="1" customHeight="1" x14ac:dyDescent="0.2"/>
    <row r="644" spans="1:6" ht="12" customHeight="1" x14ac:dyDescent="0.2">
      <c r="C644" s="326" t="s">
        <v>246</v>
      </c>
      <c r="E644" s="327"/>
      <c r="F644" s="328">
        <v>95271.49</v>
      </c>
    </row>
    <row r="645" spans="1:6" ht="12.75" customHeight="1" x14ac:dyDescent="0.2">
      <c r="A645" s="329" t="s">
        <v>689</v>
      </c>
      <c r="B645" s="330"/>
      <c r="C645" s="330"/>
      <c r="D645" s="331"/>
      <c r="E645" s="330"/>
      <c r="F645" s="330"/>
    </row>
    <row r="646" spans="1:6" ht="6" customHeight="1" x14ac:dyDescent="0.25">
      <c r="F646" s="332"/>
    </row>
    <row r="647" spans="1:6" ht="240" customHeight="1" x14ac:dyDescent="0.2"/>
    <row r="648" spans="1:6" ht="6" customHeight="1" x14ac:dyDescent="0.2">
      <c r="A648" s="333"/>
      <c r="B648" s="334"/>
      <c r="C648" s="333"/>
      <c r="D648" s="335"/>
    </row>
    <row r="649" spans="1:6" ht="39" customHeight="1" x14ac:dyDescent="0.2">
      <c r="A649" s="368" t="s">
        <v>257</v>
      </c>
      <c r="B649" s="369"/>
      <c r="C649" s="336"/>
      <c r="D649" s="368" t="s">
        <v>258</v>
      </c>
      <c r="E649" s="369"/>
      <c r="F649" s="370"/>
    </row>
  </sheetData>
  <mergeCells count="33">
    <mergeCell ref="A94:B94"/>
    <mergeCell ref="D94:F94"/>
    <mergeCell ref="A96:C97"/>
    <mergeCell ref="A160:B160"/>
    <mergeCell ref="D160:F160"/>
    <mergeCell ref="A2:C3"/>
    <mergeCell ref="A44:B44"/>
    <mergeCell ref="D44:F44"/>
    <mergeCell ref="A46:C47"/>
    <mergeCell ref="A274:B274"/>
    <mergeCell ref="D274:F274"/>
    <mergeCell ref="A276:C277"/>
    <mergeCell ref="A336:B336"/>
    <mergeCell ref="D336:F336"/>
    <mergeCell ref="A162:C163"/>
    <mergeCell ref="A226:B226"/>
    <mergeCell ref="D226:F226"/>
    <mergeCell ref="A228:C229"/>
    <mergeCell ref="A476:B476"/>
    <mergeCell ref="D476:F476"/>
    <mergeCell ref="A478:C479"/>
    <mergeCell ref="A538:B538"/>
    <mergeCell ref="D538:F538"/>
    <mergeCell ref="A338:C339"/>
    <mergeCell ref="A400:B400"/>
    <mergeCell ref="D400:F400"/>
    <mergeCell ref="A402:C403"/>
    <mergeCell ref="A649:B649"/>
    <mergeCell ref="D649:F649"/>
    <mergeCell ref="A540:C541"/>
    <mergeCell ref="A594:B594"/>
    <mergeCell ref="D594:F594"/>
    <mergeCell ref="A596:C597"/>
  </mergeCells>
  <printOptions headings="1"/>
  <pageMargins left="0.39370078740157483" right="0.39370078740157483" top="0.39370078740157483" bottom="0.39370078740157483" header="0" footer="0"/>
  <pageSetup paperSize="133" scale="95" fitToHeight="0" orientation="portrait" draft="1" cellComments="asDisplayed" r:id="rId1"/>
  <headerFooter alignWithMargins="0"/>
  <rowBreaks count="11" manualBreakCount="11">
    <brk id="44" min="1" max="16383" man="1"/>
    <brk id="94" min="1" max="16383" man="1"/>
    <brk id="160" min="1" max="16383" man="1"/>
    <brk id="226" min="1" max="16383" man="1"/>
    <brk id="274" min="1" max="16383" man="1"/>
    <brk id="336" min="1" max="16383" man="1"/>
    <brk id="400" min="1" max="16383" man="1"/>
    <brk id="476" min="1" max="16383" man="1"/>
    <brk id="538" min="1" max="16383" man="1"/>
    <brk id="594" min="1" max="16383" man="1"/>
    <brk id="64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topLeftCell="E1"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1.B.1</v>
      </c>
      <c r="B6" s="360"/>
      <c r="C6" s="361"/>
      <c r="D6" s="10" t="str">
        <f>+PRESUTO!D6</f>
        <v xml:space="preserve">   115 kV - 2C - 1km - ACSR 1113,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06" t="s">
        <v>453</v>
      </c>
      <c r="C9" s="24"/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4"/>
    </row>
    <row r="12" spans="1:8" ht="36.75" customHeight="1" thickTop="1" thickBot="1" x14ac:dyDescent="0.3">
      <c r="A12" s="1"/>
      <c r="B12" s="2" t="s">
        <v>452</v>
      </c>
      <c r="C12" s="2" t="s">
        <v>232</v>
      </c>
      <c r="D12" s="2" t="s">
        <v>163</v>
      </c>
      <c r="E12" s="2" t="s">
        <v>233</v>
      </c>
      <c r="F12" s="2" t="s">
        <v>165</v>
      </c>
      <c r="G12" s="2" t="s">
        <v>639</v>
      </c>
      <c r="H12" s="3" t="s">
        <v>640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4"/>
    </row>
    <row r="14" spans="1:8" x14ac:dyDescent="0.25">
      <c r="A14" s="21"/>
      <c r="B14" s="24" t="s">
        <v>330</v>
      </c>
      <c r="C14" s="24" t="s">
        <v>354</v>
      </c>
      <c r="D14" s="24" t="s">
        <v>355</v>
      </c>
      <c r="E14" s="25" t="s">
        <v>102</v>
      </c>
      <c r="F14" s="24"/>
      <c r="G14" s="24"/>
      <c r="H14" s="204"/>
    </row>
    <row r="15" spans="1:8" x14ac:dyDescent="0.25">
      <c r="A15" s="21"/>
      <c r="B15" s="24"/>
      <c r="C15" s="24" t="s">
        <v>111</v>
      </c>
      <c r="D15" s="24" t="s">
        <v>112</v>
      </c>
      <c r="E15" s="25" t="s">
        <v>102</v>
      </c>
      <c r="F15" s="24">
        <v>2</v>
      </c>
      <c r="G15" s="24">
        <v>21.28</v>
      </c>
      <c r="H15" s="204">
        <v>42.56</v>
      </c>
    </row>
    <row r="16" spans="1:8" x14ac:dyDescent="0.25">
      <c r="A16" s="21"/>
      <c r="B16" s="24"/>
      <c r="C16" s="24" t="s">
        <v>99</v>
      </c>
      <c r="D16" s="24" t="s">
        <v>101</v>
      </c>
      <c r="E16" s="25" t="s">
        <v>102</v>
      </c>
      <c r="F16" s="24">
        <v>0.12</v>
      </c>
      <c r="G16" s="24">
        <v>34.22</v>
      </c>
      <c r="H16" s="204">
        <v>4.1100000000000003</v>
      </c>
    </row>
    <row r="17" spans="1:8" x14ac:dyDescent="0.25">
      <c r="A17" s="21"/>
      <c r="B17" s="24"/>
      <c r="C17" s="24" t="s">
        <v>132</v>
      </c>
      <c r="D17" s="24" t="s">
        <v>133</v>
      </c>
      <c r="E17" s="25" t="s">
        <v>131</v>
      </c>
      <c r="F17" s="24">
        <v>0.04</v>
      </c>
      <c r="G17" s="24">
        <v>46.67</v>
      </c>
      <c r="H17" s="204">
        <v>1.87</v>
      </c>
    </row>
    <row r="18" spans="1:8" x14ac:dyDescent="0.25">
      <c r="A18" s="21"/>
      <c r="B18" s="24"/>
      <c r="C18" s="24" t="s">
        <v>129</v>
      </c>
      <c r="D18" s="24" t="s">
        <v>130</v>
      </c>
      <c r="E18" s="25" t="s">
        <v>131</v>
      </c>
      <c r="F18" s="24">
        <v>0.03</v>
      </c>
      <c r="G18" s="24">
        <v>46.67</v>
      </c>
      <c r="H18" s="204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333</v>
      </c>
      <c r="H19" s="204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4"/>
    </row>
    <row r="21" spans="1:8" x14ac:dyDescent="0.25">
      <c r="A21" s="21"/>
      <c r="B21" s="24" t="s">
        <v>330</v>
      </c>
      <c r="C21" s="24" t="s">
        <v>436</v>
      </c>
      <c r="D21" s="24" t="s">
        <v>437</v>
      </c>
      <c r="E21" s="25" t="s">
        <v>102</v>
      </c>
      <c r="F21" s="24"/>
      <c r="G21" s="24"/>
      <c r="H21" s="204"/>
    </row>
    <row r="22" spans="1:8" x14ac:dyDescent="0.25">
      <c r="A22" s="21"/>
      <c r="B22" s="24"/>
      <c r="C22" s="24" t="s">
        <v>111</v>
      </c>
      <c r="D22" s="24" t="s">
        <v>112</v>
      </c>
      <c r="E22" s="25" t="s">
        <v>102</v>
      </c>
      <c r="F22" s="24">
        <v>4</v>
      </c>
      <c r="G22" s="24">
        <v>21.28</v>
      </c>
      <c r="H22" s="204">
        <v>85.12</v>
      </c>
    </row>
    <row r="23" spans="1:8" x14ac:dyDescent="0.25">
      <c r="A23" s="21"/>
      <c r="B23" s="24"/>
      <c r="C23" s="24" t="s">
        <v>99</v>
      </c>
      <c r="D23" s="24" t="s">
        <v>101</v>
      </c>
      <c r="E23" s="25" t="s">
        <v>102</v>
      </c>
      <c r="F23" s="24">
        <v>0.22</v>
      </c>
      <c r="G23" s="24">
        <v>34.22</v>
      </c>
      <c r="H23" s="204">
        <v>7.53</v>
      </c>
    </row>
    <row r="24" spans="1:8" x14ac:dyDescent="0.25">
      <c r="A24" s="21"/>
      <c r="B24" s="24"/>
      <c r="C24" s="24" t="s">
        <v>129</v>
      </c>
      <c r="D24" s="24" t="s">
        <v>130</v>
      </c>
      <c r="E24" s="25" t="s">
        <v>131</v>
      </c>
      <c r="F24" s="24">
        <v>0.03</v>
      </c>
      <c r="G24" s="24">
        <v>92.65</v>
      </c>
      <c r="H24" s="204">
        <v>2.78</v>
      </c>
    </row>
    <row r="25" spans="1:8" x14ac:dyDescent="0.25">
      <c r="A25" s="21"/>
      <c r="B25" s="24"/>
      <c r="C25" s="24" t="s">
        <v>132</v>
      </c>
      <c r="D25" s="24" t="s">
        <v>133</v>
      </c>
      <c r="E25" s="25" t="s">
        <v>131</v>
      </c>
      <c r="F25" s="24">
        <v>0.04</v>
      </c>
      <c r="G25" s="24">
        <v>92.65</v>
      </c>
      <c r="H25" s="204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333</v>
      </c>
      <c r="H26" s="204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4"/>
    </row>
    <row r="28" spans="1:8" x14ac:dyDescent="0.25">
      <c r="A28" s="21"/>
      <c r="B28" s="24" t="s">
        <v>330</v>
      </c>
      <c r="C28" s="24" t="s">
        <v>334</v>
      </c>
      <c r="D28" s="24" t="s">
        <v>335</v>
      </c>
      <c r="E28" s="25" t="s">
        <v>102</v>
      </c>
      <c r="F28" s="24"/>
      <c r="G28" s="24"/>
      <c r="H28" s="204"/>
    </row>
    <row r="29" spans="1:8" x14ac:dyDescent="0.25">
      <c r="A29" s="21"/>
      <c r="B29" s="24"/>
      <c r="C29" s="24" t="s">
        <v>111</v>
      </c>
      <c r="D29" s="24" t="s">
        <v>112</v>
      </c>
      <c r="E29" s="25" t="s">
        <v>102</v>
      </c>
      <c r="F29" s="24">
        <v>5</v>
      </c>
      <c r="G29" s="24">
        <v>21.28</v>
      </c>
      <c r="H29" s="204">
        <v>106.4</v>
      </c>
    </row>
    <row r="30" spans="1:8" x14ac:dyDescent="0.25">
      <c r="A30" s="21"/>
      <c r="B30" s="24"/>
      <c r="C30" s="24" t="s">
        <v>99</v>
      </c>
      <c r="D30" s="24" t="s">
        <v>101</v>
      </c>
      <c r="E30" s="25" t="s">
        <v>102</v>
      </c>
      <c r="F30" s="24">
        <v>0.25</v>
      </c>
      <c r="G30" s="24">
        <v>34.22</v>
      </c>
      <c r="H30" s="204">
        <v>8.56</v>
      </c>
    </row>
    <row r="31" spans="1:8" x14ac:dyDescent="0.25">
      <c r="A31" s="21"/>
      <c r="B31" s="24"/>
      <c r="C31" s="24" t="s">
        <v>129</v>
      </c>
      <c r="D31" s="24" t="s">
        <v>130</v>
      </c>
      <c r="E31" s="25" t="s">
        <v>131</v>
      </c>
      <c r="F31" s="24">
        <v>0.03</v>
      </c>
      <c r="G31" s="24">
        <v>114.96</v>
      </c>
      <c r="H31" s="204">
        <v>3.45</v>
      </c>
    </row>
    <row r="32" spans="1:8" x14ac:dyDescent="0.25">
      <c r="A32" s="21"/>
      <c r="B32" s="24"/>
      <c r="C32" s="24" t="s">
        <v>132</v>
      </c>
      <c r="D32" s="24" t="s">
        <v>133</v>
      </c>
      <c r="E32" s="25" t="s">
        <v>131</v>
      </c>
      <c r="F32" s="24">
        <v>0.04</v>
      </c>
      <c r="G32" s="24">
        <v>114.96</v>
      </c>
      <c r="H32" s="204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333</v>
      </c>
      <c r="H33" s="204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4"/>
    </row>
    <row r="35" spans="1:8" x14ac:dyDescent="0.25">
      <c r="A35" s="21"/>
      <c r="B35" s="24" t="s">
        <v>330</v>
      </c>
      <c r="C35" s="24" t="s">
        <v>339</v>
      </c>
      <c r="D35" s="24" t="s">
        <v>454</v>
      </c>
      <c r="E35" s="25" t="s">
        <v>102</v>
      </c>
      <c r="F35" s="24"/>
      <c r="G35" s="24"/>
      <c r="H35" s="204"/>
    </row>
    <row r="36" spans="1:8" x14ac:dyDescent="0.25">
      <c r="A36" s="21"/>
      <c r="B36" s="24"/>
      <c r="C36" s="24"/>
      <c r="D36" s="24" t="s">
        <v>455</v>
      </c>
      <c r="E36" s="25"/>
      <c r="F36" s="24"/>
      <c r="G36" s="24"/>
      <c r="H36" s="204"/>
    </row>
    <row r="37" spans="1:8" x14ac:dyDescent="0.25">
      <c r="A37" s="21"/>
      <c r="B37" s="24"/>
      <c r="C37" s="24" t="s">
        <v>103</v>
      </c>
      <c r="D37" s="24" t="s">
        <v>104</v>
      </c>
      <c r="E37" s="25" t="s">
        <v>102</v>
      </c>
      <c r="F37" s="24">
        <v>1</v>
      </c>
      <c r="G37" s="24">
        <v>27.41</v>
      </c>
      <c r="H37" s="204">
        <v>27.41</v>
      </c>
    </row>
    <row r="38" spans="1:8" x14ac:dyDescent="0.25">
      <c r="A38" s="21"/>
      <c r="B38" s="24"/>
      <c r="C38" s="24" t="s">
        <v>111</v>
      </c>
      <c r="D38" s="24" t="s">
        <v>112</v>
      </c>
      <c r="E38" s="25" t="s">
        <v>102</v>
      </c>
      <c r="F38" s="24">
        <v>4</v>
      </c>
      <c r="G38" s="24">
        <v>21.28</v>
      </c>
      <c r="H38" s="204">
        <v>85.12</v>
      </c>
    </row>
    <row r="39" spans="1:8" x14ac:dyDescent="0.25">
      <c r="A39" s="21"/>
      <c r="B39" s="24"/>
      <c r="C39" s="24" t="s">
        <v>99</v>
      </c>
      <c r="D39" s="24" t="s">
        <v>101</v>
      </c>
      <c r="E39" s="25" t="s">
        <v>102</v>
      </c>
      <c r="F39" s="24">
        <v>0.22</v>
      </c>
      <c r="G39" s="24">
        <v>34.22</v>
      </c>
      <c r="H39" s="204">
        <v>7.53</v>
      </c>
    </row>
    <row r="40" spans="1:8" x14ac:dyDescent="0.25">
      <c r="A40" s="21"/>
      <c r="B40" s="24"/>
      <c r="C40" s="24" t="s">
        <v>132</v>
      </c>
      <c r="D40" s="24" t="s">
        <v>133</v>
      </c>
      <c r="E40" s="25" t="s">
        <v>131</v>
      </c>
      <c r="F40" s="24">
        <v>0.04</v>
      </c>
      <c r="G40" s="24">
        <v>120.06</v>
      </c>
      <c r="H40" s="204">
        <v>4.8</v>
      </c>
    </row>
    <row r="41" spans="1:8" x14ac:dyDescent="0.25">
      <c r="A41" s="21"/>
      <c r="B41" s="24"/>
      <c r="C41" s="24" t="s">
        <v>129</v>
      </c>
      <c r="D41" s="24" t="s">
        <v>130</v>
      </c>
      <c r="E41" s="25" t="s">
        <v>131</v>
      </c>
      <c r="F41" s="24">
        <v>0.03</v>
      </c>
      <c r="G41" s="24">
        <v>120.06</v>
      </c>
      <c r="H41" s="204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333</v>
      </c>
      <c r="H42" s="204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4"/>
    </row>
    <row r="44" spans="1:8" x14ac:dyDescent="0.25">
      <c r="A44" s="21"/>
      <c r="B44" s="24" t="s">
        <v>330</v>
      </c>
      <c r="C44" s="24" t="s">
        <v>423</v>
      </c>
      <c r="D44" s="24" t="s">
        <v>456</v>
      </c>
      <c r="E44" s="25" t="s">
        <v>102</v>
      </c>
      <c r="F44" s="24"/>
      <c r="G44" s="24"/>
      <c r="H44" s="204"/>
    </row>
    <row r="45" spans="1:8" x14ac:dyDescent="0.25">
      <c r="A45" s="21"/>
      <c r="B45" s="24"/>
      <c r="C45" s="24"/>
      <c r="D45" s="24" t="s">
        <v>455</v>
      </c>
      <c r="E45" s="25"/>
      <c r="F45" s="24"/>
      <c r="G45" s="24"/>
      <c r="H45" s="204"/>
    </row>
    <row r="46" spans="1:8" x14ac:dyDescent="0.25">
      <c r="A46" s="21"/>
      <c r="B46" s="24"/>
      <c r="C46" s="24" t="s">
        <v>103</v>
      </c>
      <c r="D46" s="24" t="s">
        <v>104</v>
      </c>
      <c r="E46" s="25" t="s">
        <v>102</v>
      </c>
      <c r="F46" s="24">
        <v>1</v>
      </c>
      <c r="G46" s="24">
        <v>27.41</v>
      </c>
      <c r="H46" s="204">
        <v>27.41</v>
      </c>
    </row>
    <row r="47" spans="1:8" x14ac:dyDescent="0.25">
      <c r="A47" s="21"/>
      <c r="B47" s="24"/>
      <c r="C47" s="24" t="s">
        <v>111</v>
      </c>
      <c r="D47" s="24" t="s">
        <v>112</v>
      </c>
      <c r="E47" s="25" t="s">
        <v>102</v>
      </c>
      <c r="F47" s="24">
        <v>5</v>
      </c>
      <c r="G47" s="24">
        <v>21.28</v>
      </c>
      <c r="H47" s="204">
        <v>106.4</v>
      </c>
    </row>
    <row r="48" spans="1:8" x14ac:dyDescent="0.25">
      <c r="A48" s="21"/>
      <c r="B48" s="24"/>
      <c r="C48" s="24" t="s">
        <v>99</v>
      </c>
      <c r="D48" s="24" t="s">
        <v>101</v>
      </c>
      <c r="E48" s="25" t="s">
        <v>102</v>
      </c>
      <c r="F48" s="24">
        <v>0.3</v>
      </c>
      <c r="G48" s="24">
        <v>34.22</v>
      </c>
      <c r="H48" s="204">
        <v>10.27</v>
      </c>
    </row>
    <row r="49" spans="1:8" x14ac:dyDescent="0.25">
      <c r="A49" s="21"/>
      <c r="B49" s="24"/>
      <c r="C49" s="24" t="s">
        <v>132</v>
      </c>
      <c r="D49" s="24" t="s">
        <v>133</v>
      </c>
      <c r="E49" s="25" t="s">
        <v>131</v>
      </c>
      <c r="F49" s="24">
        <v>0.04</v>
      </c>
      <c r="G49" s="24">
        <v>144.08000000000001</v>
      </c>
      <c r="H49" s="204">
        <v>5.76</v>
      </c>
    </row>
    <row r="50" spans="1:8" x14ac:dyDescent="0.25">
      <c r="A50" s="21"/>
      <c r="B50" s="24"/>
      <c r="C50" s="24" t="s">
        <v>129</v>
      </c>
      <c r="D50" s="24" t="s">
        <v>130</v>
      </c>
      <c r="E50" s="25" t="s">
        <v>131</v>
      </c>
      <c r="F50" s="24">
        <v>0.03</v>
      </c>
      <c r="G50" s="24">
        <v>144.08000000000001</v>
      </c>
      <c r="H50" s="204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333</v>
      </c>
      <c r="H51" s="204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4"/>
    </row>
    <row r="53" spans="1:8" x14ac:dyDescent="0.25">
      <c r="A53" s="21"/>
      <c r="B53" s="24" t="s">
        <v>330</v>
      </c>
      <c r="C53" s="24" t="s">
        <v>415</v>
      </c>
      <c r="D53" s="24" t="s">
        <v>416</v>
      </c>
      <c r="E53" s="25" t="s">
        <v>102</v>
      </c>
      <c r="F53" s="24"/>
      <c r="G53" s="24"/>
      <c r="H53" s="204"/>
    </row>
    <row r="54" spans="1:8" x14ac:dyDescent="0.25">
      <c r="A54" s="21"/>
      <c r="B54" s="24"/>
      <c r="C54" s="24" t="s">
        <v>103</v>
      </c>
      <c r="D54" s="24" t="s">
        <v>104</v>
      </c>
      <c r="E54" s="25" t="s">
        <v>102</v>
      </c>
      <c r="F54" s="24">
        <v>1</v>
      </c>
      <c r="G54" s="24">
        <v>27.41</v>
      </c>
      <c r="H54" s="204">
        <v>27.41</v>
      </c>
    </row>
    <row r="55" spans="1:8" x14ac:dyDescent="0.25">
      <c r="A55" s="21"/>
      <c r="B55" s="24"/>
      <c r="C55" s="24" t="s">
        <v>119</v>
      </c>
      <c r="D55" s="24" t="s">
        <v>120</v>
      </c>
      <c r="E55" s="25" t="s">
        <v>102</v>
      </c>
      <c r="F55" s="24">
        <v>1</v>
      </c>
      <c r="G55" s="24">
        <v>21.28</v>
      </c>
      <c r="H55" s="204">
        <v>21.28</v>
      </c>
    </row>
    <row r="56" spans="1:8" x14ac:dyDescent="0.25">
      <c r="A56" s="21"/>
      <c r="B56" s="24"/>
      <c r="C56" s="24" t="s">
        <v>99</v>
      </c>
      <c r="D56" s="24" t="s">
        <v>101</v>
      </c>
      <c r="E56" s="25" t="s">
        <v>102</v>
      </c>
      <c r="F56" s="24">
        <v>0.12</v>
      </c>
      <c r="G56" s="24">
        <v>34.22</v>
      </c>
      <c r="H56" s="204">
        <v>4.1100000000000003</v>
      </c>
    </row>
    <row r="57" spans="1:8" x14ac:dyDescent="0.25">
      <c r="A57" s="21"/>
      <c r="B57" s="24"/>
      <c r="C57" s="24" t="s">
        <v>132</v>
      </c>
      <c r="D57" s="24" t="s">
        <v>133</v>
      </c>
      <c r="E57" s="25" t="s">
        <v>131</v>
      </c>
      <c r="F57" s="24">
        <v>0.04</v>
      </c>
      <c r="G57" s="24">
        <v>52.8</v>
      </c>
      <c r="H57" s="204">
        <v>2.11</v>
      </c>
    </row>
    <row r="58" spans="1:8" x14ac:dyDescent="0.25">
      <c r="A58" s="21"/>
      <c r="B58" s="24"/>
      <c r="C58" s="24" t="s">
        <v>129</v>
      </c>
      <c r="D58" s="24" t="s">
        <v>130</v>
      </c>
      <c r="E58" s="25" t="s">
        <v>131</v>
      </c>
      <c r="F58" s="24">
        <v>0.03</v>
      </c>
      <c r="G58" s="24">
        <v>52.8</v>
      </c>
      <c r="H58" s="204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333</v>
      </c>
      <c r="H59" s="204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4"/>
    </row>
    <row r="61" spans="1:8" x14ac:dyDescent="0.25">
      <c r="A61" s="21"/>
      <c r="B61" s="24" t="s">
        <v>330</v>
      </c>
      <c r="C61" s="24" t="s">
        <v>399</v>
      </c>
      <c r="D61" s="24" t="s">
        <v>400</v>
      </c>
      <c r="E61" s="25" t="s">
        <v>102</v>
      </c>
      <c r="F61" s="24"/>
      <c r="G61" s="24"/>
      <c r="H61" s="204"/>
    </row>
    <row r="62" spans="1:8" x14ac:dyDescent="0.25">
      <c r="A62" s="21"/>
      <c r="B62" s="24"/>
      <c r="C62" s="24" t="s">
        <v>105</v>
      </c>
      <c r="D62" s="24" t="s">
        <v>106</v>
      </c>
      <c r="E62" s="25" t="s">
        <v>102</v>
      </c>
      <c r="F62" s="24">
        <v>1</v>
      </c>
      <c r="G62" s="24">
        <v>27.41</v>
      </c>
      <c r="H62" s="204">
        <v>27.41</v>
      </c>
    </row>
    <row r="63" spans="1:8" x14ac:dyDescent="0.25">
      <c r="A63" s="21"/>
      <c r="B63" s="24"/>
      <c r="C63" s="24" t="s">
        <v>119</v>
      </c>
      <c r="D63" s="24" t="s">
        <v>120</v>
      </c>
      <c r="E63" s="25" t="s">
        <v>102</v>
      </c>
      <c r="F63" s="24">
        <v>1</v>
      </c>
      <c r="G63" s="24">
        <v>21.28</v>
      </c>
      <c r="H63" s="204">
        <v>21.28</v>
      </c>
    </row>
    <row r="64" spans="1:8" x14ac:dyDescent="0.25">
      <c r="A64" s="21"/>
      <c r="B64" s="24"/>
      <c r="C64" s="24" t="s">
        <v>99</v>
      </c>
      <c r="D64" s="24" t="s">
        <v>101</v>
      </c>
      <c r="E64" s="25" t="s">
        <v>102</v>
      </c>
      <c r="F64" s="24">
        <v>7.0000000000000007E-2</v>
      </c>
      <c r="G64" s="24">
        <v>34.22</v>
      </c>
      <c r="H64" s="204">
        <v>2.4</v>
      </c>
    </row>
    <row r="65" spans="1:8" x14ac:dyDescent="0.25">
      <c r="A65" s="21"/>
      <c r="B65" s="24"/>
      <c r="C65" s="24" t="s">
        <v>129</v>
      </c>
      <c r="D65" s="24" t="s">
        <v>130</v>
      </c>
      <c r="E65" s="25" t="s">
        <v>131</v>
      </c>
      <c r="F65" s="24">
        <v>0.03</v>
      </c>
      <c r="G65" s="24">
        <v>51.09</v>
      </c>
      <c r="H65" s="204">
        <v>1.53</v>
      </c>
    </row>
    <row r="66" spans="1:8" x14ac:dyDescent="0.25">
      <c r="A66" s="21"/>
      <c r="B66" s="24"/>
      <c r="C66" s="24" t="s">
        <v>132</v>
      </c>
      <c r="D66" s="24" t="s">
        <v>133</v>
      </c>
      <c r="E66" s="25" t="s">
        <v>131</v>
      </c>
      <c r="F66" s="24">
        <v>0.04</v>
      </c>
      <c r="G66" s="24">
        <v>51.09</v>
      </c>
      <c r="H66" s="204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333</v>
      </c>
      <c r="H67" s="204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4"/>
    </row>
    <row r="69" spans="1:8" x14ac:dyDescent="0.25">
      <c r="A69" s="21"/>
      <c r="B69" s="24" t="s">
        <v>330</v>
      </c>
      <c r="C69" s="24" t="s">
        <v>294</v>
      </c>
      <c r="D69" s="24" t="s">
        <v>450</v>
      </c>
      <c r="E69" s="25" t="s">
        <v>102</v>
      </c>
      <c r="F69" s="24"/>
      <c r="G69" s="24"/>
      <c r="H69" s="204"/>
    </row>
    <row r="70" spans="1:8" x14ac:dyDescent="0.25">
      <c r="A70" s="21"/>
      <c r="B70" s="24"/>
      <c r="C70" s="24"/>
      <c r="D70" s="24" t="s">
        <v>451</v>
      </c>
      <c r="E70" s="25"/>
      <c r="F70" s="24"/>
      <c r="G70" s="24"/>
      <c r="H70" s="204"/>
    </row>
    <row r="71" spans="1:8" x14ac:dyDescent="0.25">
      <c r="A71" s="21"/>
      <c r="B71" s="24"/>
      <c r="C71" s="24" t="s">
        <v>127</v>
      </c>
      <c r="D71" s="24" t="s">
        <v>128</v>
      </c>
      <c r="E71" s="25" t="s">
        <v>102</v>
      </c>
      <c r="F71" s="24">
        <v>1</v>
      </c>
      <c r="G71" s="24">
        <v>47.42</v>
      </c>
      <c r="H71" s="204">
        <v>47.42</v>
      </c>
    </row>
    <row r="72" spans="1:8" x14ac:dyDescent="0.25">
      <c r="A72" s="21"/>
      <c r="B72" s="24"/>
      <c r="C72" s="24" t="s">
        <v>119</v>
      </c>
      <c r="D72" s="24" t="s">
        <v>120</v>
      </c>
      <c r="E72" s="25" t="s">
        <v>102</v>
      </c>
      <c r="F72" s="24">
        <v>1</v>
      </c>
      <c r="G72" s="24">
        <v>21.28</v>
      </c>
      <c r="H72" s="204">
        <v>21.28</v>
      </c>
    </row>
    <row r="73" spans="1:8" x14ac:dyDescent="0.25">
      <c r="A73" s="21"/>
      <c r="B73" s="24"/>
      <c r="C73" s="24" t="s">
        <v>99</v>
      </c>
      <c r="D73" s="24" t="s">
        <v>101</v>
      </c>
      <c r="E73" s="25" t="s">
        <v>102</v>
      </c>
      <c r="F73" s="24">
        <v>0.16</v>
      </c>
      <c r="G73" s="24">
        <v>34.22</v>
      </c>
      <c r="H73" s="204">
        <v>5.48</v>
      </c>
    </row>
    <row r="74" spans="1:8" x14ac:dyDescent="0.25">
      <c r="A74" s="21"/>
      <c r="B74" s="24"/>
      <c r="C74" s="24" t="s">
        <v>132</v>
      </c>
      <c r="D74" s="24" t="s">
        <v>133</v>
      </c>
      <c r="E74" s="25" t="s">
        <v>131</v>
      </c>
      <c r="F74" s="24">
        <v>0.04</v>
      </c>
      <c r="G74" s="24">
        <v>74.180000000000007</v>
      </c>
      <c r="H74" s="204">
        <v>2.97</v>
      </c>
    </row>
    <row r="75" spans="1:8" x14ac:dyDescent="0.25">
      <c r="A75" s="21"/>
      <c r="B75" s="24"/>
      <c r="C75" s="24" t="s">
        <v>129</v>
      </c>
      <c r="D75" s="24" t="s">
        <v>130</v>
      </c>
      <c r="E75" s="25" t="s">
        <v>131</v>
      </c>
      <c r="F75" s="24">
        <v>0.03</v>
      </c>
      <c r="G75" s="24">
        <v>74.180000000000007</v>
      </c>
      <c r="H75" s="204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333</v>
      </c>
      <c r="H76" s="204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4"/>
    </row>
    <row r="78" spans="1:8" x14ac:dyDescent="0.25">
      <c r="A78" s="21"/>
      <c r="B78" s="24" t="s">
        <v>330</v>
      </c>
      <c r="C78" s="24" t="s">
        <v>308</v>
      </c>
      <c r="D78" s="24" t="s">
        <v>457</v>
      </c>
      <c r="E78" s="25" t="s">
        <v>102</v>
      </c>
      <c r="F78" s="24"/>
      <c r="G78" s="24"/>
      <c r="H78" s="204"/>
    </row>
    <row r="79" spans="1:8" x14ac:dyDescent="0.25">
      <c r="A79" s="21"/>
      <c r="B79" s="24"/>
      <c r="C79" s="24"/>
      <c r="D79" s="24" t="s">
        <v>458</v>
      </c>
      <c r="E79" s="25"/>
      <c r="F79" s="24"/>
      <c r="G79" s="24"/>
      <c r="H79" s="204"/>
    </row>
    <row r="80" spans="1:8" x14ac:dyDescent="0.25">
      <c r="A80" s="21"/>
      <c r="B80" s="24"/>
      <c r="C80" s="24" t="s">
        <v>109</v>
      </c>
      <c r="D80" s="24" t="s">
        <v>110</v>
      </c>
      <c r="E80" s="25" t="s">
        <v>102</v>
      </c>
      <c r="F80" s="24">
        <v>1</v>
      </c>
      <c r="G80" s="24">
        <v>27.41</v>
      </c>
      <c r="H80" s="204">
        <v>27.41</v>
      </c>
    </row>
    <row r="81" spans="1:8" x14ac:dyDescent="0.25">
      <c r="A81" s="21"/>
      <c r="B81" s="24"/>
      <c r="C81" s="24" t="s">
        <v>117</v>
      </c>
      <c r="D81" s="24" t="s">
        <v>118</v>
      </c>
      <c r="E81" s="25" t="s">
        <v>102</v>
      </c>
      <c r="F81" s="24">
        <v>2</v>
      </c>
      <c r="G81" s="24">
        <v>21.28</v>
      </c>
      <c r="H81" s="204">
        <v>42.56</v>
      </c>
    </row>
    <row r="82" spans="1:8" x14ac:dyDescent="0.25">
      <c r="A82" s="21"/>
      <c r="B82" s="24"/>
      <c r="C82" s="24" t="s">
        <v>99</v>
      </c>
      <c r="D82" s="24" t="s">
        <v>101</v>
      </c>
      <c r="E82" s="25" t="s">
        <v>102</v>
      </c>
      <c r="F82" s="24">
        <v>0.16</v>
      </c>
      <c r="G82" s="24">
        <v>34.22</v>
      </c>
      <c r="H82" s="204">
        <v>5.48</v>
      </c>
    </row>
    <row r="83" spans="1:8" x14ac:dyDescent="0.25">
      <c r="A83" s="21"/>
      <c r="B83" s="24"/>
      <c r="C83" s="24" t="s">
        <v>132</v>
      </c>
      <c r="D83" s="24" t="s">
        <v>133</v>
      </c>
      <c r="E83" s="25" t="s">
        <v>131</v>
      </c>
      <c r="F83" s="24">
        <v>0.04</v>
      </c>
      <c r="G83" s="24">
        <v>75.45</v>
      </c>
      <c r="H83" s="204">
        <v>3.02</v>
      </c>
    </row>
    <row r="84" spans="1:8" x14ac:dyDescent="0.25">
      <c r="A84" s="21"/>
      <c r="B84" s="24"/>
      <c r="C84" s="24" t="s">
        <v>129</v>
      </c>
      <c r="D84" s="24" t="s">
        <v>130</v>
      </c>
      <c r="E84" s="25" t="s">
        <v>131</v>
      </c>
      <c r="F84" s="24">
        <v>0.03</v>
      </c>
      <c r="G84" s="24">
        <v>75.45</v>
      </c>
      <c r="H84" s="204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333</v>
      </c>
      <c r="H85" s="204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4"/>
    </row>
    <row r="87" spans="1:8" x14ac:dyDescent="0.25">
      <c r="A87" s="21"/>
      <c r="B87" s="24" t="s">
        <v>330</v>
      </c>
      <c r="C87" s="24" t="s">
        <v>331</v>
      </c>
      <c r="D87" s="24" t="s">
        <v>332</v>
      </c>
      <c r="E87" s="25" t="s">
        <v>102</v>
      </c>
      <c r="F87" s="24"/>
      <c r="G87" s="24"/>
      <c r="H87" s="204"/>
    </row>
    <row r="88" spans="1:8" x14ac:dyDescent="0.25">
      <c r="A88" s="21"/>
      <c r="B88" s="24"/>
      <c r="C88" s="24" t="s">
        <v>107</v>
      </c>
      <c r="D88" s="24" t="s">
        <v>108</v>
      </c>
      <c r="E88" s="25" t="s">
        <v>102</v>
      </c>
      <c r="F88" s="24">
        <v>1</v>
      </c>
      <c r="G88" s="24">
        <v>27.41</v>
      </c>
      <c r="H88" s="204">
        <v>27.41</v>
      </c>
    </row>
    <row r="89" spans="1:8" x14ac:dyDescent="0.25">
      <c r="A89" s="21"/>
      <c r="B89" s="24"/>
      <c r="C89" s="24" t="s">
        <v>119</v>
      </c>
      <c r="D89" s="24" t="s">
        <v>120</v>
      </c>
      <c r="E89" s="25" t="s">
        <v>102</v>
      </c>
      <c r="F89" s="24">
        <v>1</v>
      </c>
      <c r="G89" s="24">
        <v>21.28</v>
      </c>
      <c r="H89" s="204">
        <v>21.28</v>
      </c>
    </row>
    <row r="90" spans="1:8" x14ac:dyDescent="0.25">
      <c r="A90" s="21"/>
      <c r="B90" s="24"/>
      <c r="C90" s="24" t="s">
        <v>99</v>
      </c>
      <c r="D90" s="24" t="s">
        <v>101</v>
      </c>
      <c r="E90" s="25" t="s">
        <v>102</v>
      </c>
      <c r="F90" s="24">
        <v>7.0000000000000007E-2</v>
      </c>
      <c r="G90" s="24">
        <v>34.22</v>
      </c>
      <c r="H90" s="204">
        <v>2.4</v>
      </c>
    </row>
    <row r="91" spans="1:8" x14ac:dyDescent="0.25">
      <c r="A91" s="21"/>
      <c r="B91" s="24"/>
      <c r="C91" s="24" t="s">
        <v>129</v>
      </c>
      <c r="D91" s="24" t="s">
        <v>130</v>
      </c>
      <c r="E91" s="25" t="s">
        <v>131</v>
      </c>
      <c r="F91" s="24">
        <v>0.03</v>
      </c>
      <c r="G91" s="24">
        <v>51.09</v>
      </c>
      <c r="H91" s="204">
        <v>1.53</v>
      </c>
    </row>
    <row r="92" spans="1:8" x14ac:dyDescent="0.25">
      <c r="A92" s="21"/>
      <c r="B92" s="24"/>
      <c r="C92" s="24" t="s">
        <v>132</v>
      </c>
      <c r="D92" s="24" t="s">
        <v>133</v>
      </c>
      <c r="E92" s="25" t="s">
        <v>131</v>
      </c>
      <c r="F92" s="24">
        <v>0.04</v>
      </c>
      <c r="G92" s="24">
        <v>51.09</v>
      </c>
      <c r="H92" s="204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333</v>
      </c>
      <c r="H93" s="204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4"/>
    </row>
    <row r="95" spans="1:8" x14ac:dyDescent="0.25">
      <c r="A95" s="21"/>
      <c r="B95" s="24" t="s">
        <v>330</v>
      </c>
      <c r="C95" s="24" t="s">
        <v>448</v>
      </c>
      <c r="D95" s="24" t="s">
        <v>449</v>
      </c>
      <c r="E95" s="25" t="s">
        <v>102</v>
      </c>
      <c r="F95" s="24"/>
      <c r="G95" s="24"/>
      <c r="H95" s="204"/>
    </row>
    <row r="96" spans="1:8" x14ac:dyDescent="0.25">
      <c r="A96" s="21"/>
      <c r="B96" s="24"/>
      <c r="C96" s="24" t="s">
        <v>113</v>
      </c>
      <c r="D96" s="24" t="s">
        <v>114</v>
      </c>
      <c r="E96" s="25" t="s">
        <v>102</v>
      </c>
      <c r="F96" s="24">
        <v>1</v>
      </c>
      <c r="G96" s="24">
        <v>27.41</v>
      </c>
      <c r="H96" s="204">
        <v>27.41</v>
      </c>
    </row>
    <row r="97" spans="1:8" x14ac:dyDescent="0.25">
      <c r="A97" s="21"/>
      <c r="B97" s="24"/>
      <c r="C97" s="24" t="s">
        <v>115</v>
      </c>
      <c r="D97" s="24" t="s">
        <v>116</v>
      </c>
      <c r="E97" s="25" t="s">
        <v>102</v>
      </c>
      <c r="F97" s="24">
        <v>2</v>
      </c>
      <c r="G97" s="24">
        <v>27.41</v>
      </c>
      <c r="H97" s="204">
        <v>54.82</v>
      </c>
    </row>
    <row r="98" spans="1:8" x14ac:dyDescent="0.25">
      <c r="A98" s="21"/>
      <c r="B98" s="24"/>
      <c r="C98" s="24" t="s">
        <v>99</v>
      </c>
      <c r="D98" s="24" t="s">
        <v>101</v>
      </c>
      <c r="E98" s="25" t="s">
        <v>102</v>
      </c>
      <c r="F98" s="24">
        <v>0.16</v>
      </c>
      <c r="G98" s="24">
        <v>34.22</v>
      </c>
      <c r="H98" s="204">
        <v>5.48</v>
      </c>
    </row>
    <row r="99" spans="1:8" x14ac:dyDescent="0.25">
      <c r="A99" s="21"/>
      <c r="B99" s="24"/>
      <c r="C99" s="24" t="s">
        <v>132</v>
      </c>
      <c r="D99" s="24" t="s">
        <v>133</v>
      </c>
      <c r="E99" s="25" t="s">
        <v>131</v>
      </c>
      <c r="F99" s="24">
        <v>0.04</v>
      </c>
      <c r="G99" s="24">
        <v>87.71</v>
      </c>
      <c r="H99" s="204">
        <v>3.51</v>
      </c>
    </row>
    <row r="100" spans="1:8" x14ac:dyDescent="0.25">
      <c r="A100" s="21"/>
      <c r="B100" s="24"/>
      <c r="C100" s="24" t="s">
        <v>129</v>
      </c>
      <c r="D100" s="24" t="s">
        <v>130</v>
      </c>
      <c r="E100" s="25" t="s">
        <v>131</v>
      </c>
      <c r="F100" s="24">
        <v>0.03</v>
      </c>
      <c r="G100" s="24">
        <v>87.71</v>
      </c>
      <c r="H100" s="204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333</v>
      </c>
      <c r="H101" s="204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4"/>
    </row>
    <row r="103" spans="1:8" x14ac:dyDescent="0.25">
      <c r="A103" s="21"/>
      <c r="B103" s="24" t="s">
        <v>330</v>
      </c>
      <c r="C103" s="24" t="s">
        <v>434</v>
      </c>
      <c r="D103" s="24" t="s">
        <v>435</v>
      </c>
      <c r="E103" s="25" t="s">
        <v>102</v>
      </c>
      <c r="F103" s="24"/>
      <c r="G103" s="24"/>
      <c r="H103" s="204"/>
    </row>
    <row r="104" spans="1:8" x14ac:dyDescent="0.25">
      <c r="A104" s="21"/>
      <c r="B104" s="24"/>
      <c r="C104" s="24" t="s">
        <v>113</v>
      </c>
      <c r="D104" s="24" t="s">
        <v>114</v>
      </c>
      <c r="E104" s="25" t="s">
        <v>102</v>
      </c>
      <c r="F104" s="24">
        <v>1</v>
      </c>
      <c r="G104" s="24">
        <v>27.41</v>
      </c>
      <c r="H104" s="204">
        <v>27.41</v>
      </c>
    </row>
    <row r="105" spans="1:8" x14ac:dyDescent="0.25">
      <c r="A105" s="21"/>
      <c r="B105" s="24"/>
      <c r="C105" s="24" t="s">
        <v>115</v>
      </c>
      <c r="D105" s="24" t="s">
        <v>116</v>
      </c>
      <c r="E105" s="25" t="s">
        <v>102</v>
      </c>
      <c r="F105" s="24">
        <v>4</v>
      </c>
      <c r="G105" s="24">
        <v>27.41</v>
      </c>
      <c r="H105" s="204">
        <v>109.64</v>
      </c>
    </row>
    <row r="106" spans="1:8" x14ac:dyDescent="0.25">
      <c r="A106" s="21"/>
      <c r="B106" s="24"/>
      <c r="C106" s="24" t="s">
        <v>99</v>
      </c>
      <c r="D106" s="24" t="s">
        <v>101</v>
      </c>
      <c r="E106" s="25" t="s">
        <v>102</v>
      </c>
      <c r="F106" s="24">
        <v>0.28000000000000003</v>
      </c>
      <c r="G106" s="24">
        <v>34.22</v>
      </c>
      <c r="H106" s="204">
        <v>9.58</v>
      </c>
    </row>
    <row r="107" spans="1:8" x14ac:dyDescent="0.25">
      <c r="A107" s="21"/>
      <c r="B107" s="24"/>
      <c r="C107" s="24" t="s">
        <v>132</v>
      </c>
      <c r="D107" s="24" t="s">
        <v>133</v>
      </c>
      <c r="E107" s="25" t="s">
        <v>131</v>
      </c>
      <c r="F107" s="24">
        <v>0.04</v>
      </c>
      <c r="G107" s="24">
        <v>146.63</v>
      </c>
      <c r="H107" s="204">
        <v>5.87</v>
      </c>
    </row>
    <row r="108" spans="1:8" x14ac:dyDescent="0.25">
      <c r="A108" s="21"/>
      <c r="B108" s="24"/>
      <c r="C108" s="24" t="s">
        <v>129</v>
      </c>
      <c r="D108" s="24" t="s">
        <v>130</v>
      </c>
      <c r="E108" s="25" t="s">
        <v>131</v>
      </c>
      <c r="F108" s="24">
        <v>0.03</v>
      </c>
      <c r="G108" s="24">
        <v>146.63</v>
      </c>
      <c r="H108" s="204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333</v>
      </c>
      <c r="H109" s="204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4"/>
    </row>
    <row r="111" spans="1:8" x14ac:dyDescent="0.25">
      <c r="A111" s="21"/>
      <c r="B111" s="24" t="s">
        <v>330</v>
      </c>
      <c r="C111" s="24" t="s">
        <v>352</v>
      </c>
      <c r="D111" s="24" t="s">
        <v>353</v>
      </c>
      <c r="E111" s="25" t="s">
        <v>102</v>
      </c>
      <c r="F111" s="24"/>
      <c r="G111" s="24"/>
      <c r="H111" s="204"/>
    </row>
    <row r="112" spans="1:8" x14ac:dyDescent="0.25">
      <c r="A112" s="21"/>
      <c r="B112" s="24"/>
      <c r="C112" s="24" t="s">
        <v>113</v>
      </c>
      <c r="D112" s="24" t="s">
        <v>114</v>
      </c>
      <c r="E112" s="25" t="s">
        <v>102</v>
      </c>
      <c r="F112" s="24">
        <v>1</v>
      </c>
      <c r="G112" s="24">
        <v>27.41</v>
      </c>
      <c r="H112" s="204">
        <v>27.41</v>
      </c>
    </row>
    <row r="113" spans="1:8" x14ac:dyDescent="0.25">
      <c r="A113" s="21"/>
      <c r="B113" s="24"/>
      <c r="C113" s="24" t="s">
        <v>115</v>
      </c>
      <c r="D113" s="24" t="s">
        <v>116</v>
      </c>
      <c r="E113" s="25" t="s">
        <v>102</v>
      </c>
      <c r="F113" s="24">
        <v>1</v>
      </c>
      <c r="G113" s="24">
        <v>27.41</v>
      </c>
      <c r="H113" s="204">
        <v>27.41</v>
      </c>
    </row>
    <row r="114" spans="1:8" x14ac:dyDescent="0.25">
      <c r="A114" s="21"/>
      <c r="B114" s="24"/>
      <c r="C114" s="24" t="s">
        <v>99</v>
      </c>
      <c r="D114" s="24" t="s">
        <v>101</v>
      </c>
      <c r="E114" s="25" t="s">
        <v>102</v>
      </c>
      <c r="F114" s="24">
        <v>0.12</v>
      </c>
      <c r="G114" s="24">
        <v>34.22</v>
      </c>
      <c r="H114" s="204">
        <v>4.1100000000000003</v>
      </c>
    </row>
    <row r="115" spans="1:8" x14ac:dyDescent="0.25">
      <c r="A115" s="21"/>
      <c r="B115" s="24"/>
      <c r="C115" s="24" t="s">
        <v>132</v>
      </c>
      <c r="D115" s="24" t="s">
        <v>133</v>
      </c>
      <c r="E115" s="25" t="s">
        <v>131</v>
      </c>
      <c r="F115" s="24">
        <v>0.04</v>
      </c>
      <c r="G115" s="24">
        <v>58.93</v>
      </c>
      <c r="H115" s="204">
        <v>2.36</v>
      </c>
    </row>
    <row r="116" spans="1:8" x14ac:dyDescent="0.25">
      <c r="A116" s="21"/>
      <c r="B116" s="24"/>
      <c r="C116" s="24" t="s">
        <v>129</v>
      </c>
      <c r="D116" s="24" t="s">
        <v>130</v>
      </c>
      <c r="E116" s="25" t="s">
        <v>131</v>
      </c>
      <c r="F116" s="24">
        <v>0.03</v>
      </c>
      <c r="G116" s="24">
        <v>58.93</v>
      </c>
      <c r="H116" s="204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333</v>
      </c>
      <c r="H117" s="204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9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9" ht="55.5" customHeight="1" thickBot="1" x14ac:dyDescent="0.4">
      <c r="A3" s="356" t="str">
        <f>+'Cuadrillas M de O'!A3:H3</f>
        <v>1. Costo por kilómetro (US$/km) para construcción de nuevas líneas de transmisión de 115 kV y 138 kV, con las características:</v>
      </c>
      <c r="B3" s="357"/>
      <c r="C3" s="357"/>
      <c r="D3" s="357"/>
      <c r="E3" s="357"/>
      <c r="F3" s="357"/>
      <c r="G3" s="357"/>
      <c r="H3" s="358"/>
    </row>
    <row r="4" spans="1:9" x14ac:dyDescent="0.25">
      <c r="A4" s="21"/>
      <c r="B4" s="25"/>
      <c r="C4" s="24"/>
      <c r="D4" s="25"/>
      <c r="E4" s="24"/>
      <c r="F4" s="24"/>
      <c r="G4" s="24"/>
      <c r="H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9" ht="19.5" thickBot="1" x14ac:dyDescent="0.35">
      <c r="A6" s="359" t="str">
        <f>+'Cuadrillas M de O'!A6:C6</f>
        <v>1.B.1</v>
      </c>
      <c r="B6" s="360"/>
      <c r="C6" s="361"/>
      <c r="D6" s="10" t="str">
        <f>+'Cuadrillas M de O'!D6</f>
        <v xml:space="preserve">   115 kV - 2C - 1km - ACSR 1113, 1 C/F Torre de acero</v>
      </c>
      <c r="E6" s="13"/>
      <c r="F6" s="13"/>
      <c r="G6" s="13"/>
      <c r="H6" s="205"/>
    </row>
    <row r="7" spans="1:9" x14ac:dyDescent="0.25">
      <c r="A7" s="21"/>
      <c r="B7" s="25"/>
      <c r="C7" s="24"/>
      <c r="D7" s="25"/>
      <c r="E7" s="24"/>
      <c r="F7" s="24"/>
      <c r="G7" s="24"/>
      <c r="H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9" ht="21.75" thickBot="1" x14ac:dyDescent="0.4">
      <c r="A9" s="21"/>
      <c r="B9" s="206" t="s">
        <v>329</v>
      </c>
      <c r="C9" s="24"/>
      <c r="D9" s="24"/>
      <c r="E9" s="24"/>
      <c r="F9" s="24"/>
      <c r="G9" s="44" t="s">
        <v>217</v>
      </c>
      <c r="H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</row>
    <row r="11" spans="1:9" ht="43.5" customHeight="1" thickTop="1" thickBot="1" x14ac:dyDescent="0.3">
      <c r="A11" s="1"/>
      <c r="B11" s="2" t="s">
        <v>452</v>
      </c>
      <c r="C11" s="2" t="s">
        <v>232</v>
      </c>
      <c r="D11" s="2" t="s">
        <v>163</v>
      </c>
      <c r="E11" s="2" t="s">
        <v>233</v>
      </c>
      <c r="F11" s="2" t="s">
        <v>165</v>
      </c>
      <c r="G11" s="2" t="s">
        <v>639</v>
      </c>
      <c r="H11" s="3" t="s">
        <v>640</v>
      </c>
      <c r="I11" s="58"/>
    </row>
    <row r="12" spans="1:9" ht="15.75" thickTop="1" x14ac:dyDescent="0.25">
      <c r="A12" s="21"/>
      <c r="B12" s="24"/>
      <c r="C12" s="24"/>
      <c r="D12" s="210"/>
      <c r="E12" s="210"/>
      <c r="F12" s="211"/>
      <c r="G12" s="211"/>
      <c r="H12" s="212"/>
      <c r="I12" s="58"/>
    </row>
    <row r="13" spans="1:9" x14ac:dyDescent="0.25">
      <c r="A13" s="21"/>
      <c r="B13" s="213" t="s">
        <v>330</v>
      </c>
      <c r="C13" s="213" t="s">
        <v>262</v>
      </c>
      <c r="D13" s="214" t="s">
        <v>263</v>
      </c>
      <c r="E13" s="215" t="s">
        <v>10</v>
      </c>
      <c r="F13" s="216"/>
      <c r="G13" s="213"/>
      <c r="H13" s="217"/>
      <c r="I13" s="4"/>
    </row>
    <row r="14" spans="1:9" x14ac:dyDescent="0.25">
      <c r="A14" s="21"/>
      <c r="B14" s="213"/>
      <c r="C14" s="213"/>
      <c r="D14" s="214" t="s">
        <v>264</v>
      </c>
      <c r="E14" s="215"/>
      <c r="F14" s="218"/>
      <c r="G14" s="219"/>
      <c r="H14" s="220"/>
      <c r="I14" s="4"/>
    </row>
    <row r="15" spans="1:9" x14ac:dyDescent="0.25">
      <c r="A15" s="21"/>
      <c r="B15" s="213"/>
      <c r="C15" s="213" t="s">
        <v>95</v>
      </c>
      <c r="D15" s="214" t="s">
        <v>96</v>
      </c>
      <c r="E15" s="215" t="s">
        <v>24</v>
      </c>
      <c r="F15" s="218">
        <v>1.1000000000000001E-3</v>
      </c>
      <c r="G15" s="219">
        <v>835.5</v>
      </c>
      <c r="H15" s="220">
        <v>0.92</v>
      </c>
      <c r="I15" s="4"/>
    </row>
    <row r="16" spans="1:9" x14ac:dyDescent="0.25">
      <c r="A16" s="21"/>
      <c r="B16" s="213"/>
      <c r="C16" s="213" t="s">
        <v>11</v>
      </c>
      <c r="D16" s="214" t="s">
        <v>12</v>
      </c>
      <c r="E16" s="215" t="s">
        <v>13</v>
      </c>
      <c r="F16" s="218">
        <v>6.7000000000000002E-3</v>
      </c>
      <c r="G16" s="219">
        <v>1.18</v>
      </c>
      <c r="H16" s="220">
        <v>0.01</v>
      </c>
      <c r="I16" s="4"/>
    </row>
    <row r="17" spans="1:9" x14ac:dyDescent="0.25">
      <c r="A17" s="21"/>
      <c r="B17" s="213" t="s">
        <v>330</v>
      </c>
      <c r="C17" s="213" t="s">
        <v>331</v>
      </c>
      <c r="D17" s="214" t="s">
        <v>332</v>
      </c>
      <c r="E17" s="215" t="s">
        <v>102</v>
      </c>
      <c r="F17" s="218">
        <v>6.94E-3</v>
      </c>
      <c r="G17" s="219">
        <v>54.66</v>
      </c>
      <c r="H17" s="220">
        <v>0.38</v>
      </c>
      <c r="I17" s="4"/>
    </row>
    <row r="18" spans="1:9" x14ac:dyDescent="0.25">
      <c r="A18" s="21"/>
      <c r="B18" s="24"/>
      <c r="C18" s="24"/>
      <c r="D18" s="214"/>
      <c r="E18" s="215"/>
      <c r="F18" s="218"/>
      <c r="G18" s="199" t="s">
        <v>333</v>
      </c>
      <c r="H18" s="221">
        <v>1.31</v>
      </c>
      <c r="I18" s="4"/>
    </row>
    <row r="19" spans="1:9" x14ac:dyDescent="0.25">
      <c r="A19" s="21"/>
      <c r="B19" s="213"/>
      <c r="C19" s="213"/>
      <c r="D19" s="214"/>
      <c r="E19" s="215"/>
      <c r="F19" s="218"/>
      <c r="G19" s="219"/>
      <c r="H19" s="220"/>
      <c r="I19" s="4"/>
    </row>
    <row r="20" spans="1:9" x14ac:dyDescent="0.25">
      <c r="A20" s="21"/>
      <c r="B20" s="213" t="s">
        <v>330</v>
      </c>
      <c r="C20" s="213" t="s">
        <v>237</v>
      </c>
      <c r="D20" s="214" t="s">
        <v>238</v>
      </c>
      <c r="E20" s="215" t="s">
        <v>239</v>
      </c>
      <c r="F20" s="218"/>
      <c r="G20" s="219"/>
      <c r="H20" s="220"/>
      <c r="I20" s="4"/>
    </row>
    <row r="21" spans="1:9" x14ac:dyDescent="0.25">
      <c r="A21" s="21"/>
      <c r="B21" s="213" t="s">
        <v>330</v>
      </c>
      <c r="C21" s="222" t="s">
        <v>334</v>
      </c>
      <c r="D21" s="214" t="s">
        <v>335</v>
      </c>
      <c r="E21" s="215" t="s">
        <v>102</v>
      </c>
      <c r="F21" s="218">
        <v>25</v>
      </c>
      <c r="G21" s="219">
        <v>123.01</v>
      </c>
      <c r="H21" s="220">
        <v>3075.25</v>
      </c>
      <c r="I21" s="4"/>
    </row>
    <row r="22" spans="1:9" x14ac:dyDescent="0.25">
      <c r="A22" s="21"/>
      <c r="B22" s="213" t="s">
        <v>336</v>
      </c>
      <c r="C22" s="213" t="s">
        <v>337</v>
      </c>
      <c r="D22" s="214" t="s">
        <v>159</v>
      </c>
      <c r="E22" s="215" t="s">
        <v>137</v>
      </c>
      <c r="F22" s="218">
        <v>120</v>
      </c>
      <c r="G22" s="219">
        <v>5.27</v>
      </c>
      <c r="H22" s="220">
        <v>632.4</v>
      </c>
      <c r="I22" s="4"/>
    </row>
    <row r="23" spans="1:9" x14ac:dyDescent="0.25">
      <c r="A23" s="21"/>
      <c r="B23" s="213" t="s">
        <v>336</v>
      </c>
      <c r="C23" s="213" t="s">
        <v>338</v>
      </c>
      <c r="D23" s="214" t="s">
        <v>157</v>
      </c>
      <c r="E23" s="215" t="s">
        <v>137</v>
      </c>
      <c r="F23" s="218">
        <v>25</v>
      </c>
      <c r="G23" s="219">
        <v>47.64</v>
      </c>
      <c r="H23" s="220">
        <v>1191</v>
      </c>
      <c r="I23" s="4"/>
    </row>
    <row r="24" spans="1:9" x14ac:dyDescent="0.25">
      <c r="A24" s="21"/>
      <c r="B24" s="24"/>
      <c r="C24" s="24"/>
      <c r="D24" s="214"/>
      <c r="E24" s="215"/>
      <c r="F24" s="218"/>
      <c r="G24" s="199" t="s">
        <v>333</v>
      </c>
      <c r="H24" s="221">
        <v>4898.6499999999996</v>
      </c>
      <c r="I24" s="4"/>
    </row>
    <row r="25" spans="1:9" x14ac:dyDescent="0.25">
      <c r="A25" s="21"/>
      <c r="B25" s="213"/>
      <c r="C25" s="213"/>
      <c r="D25" s="214"/>
      <c r="E25" s="215"/>
      <c r="F25" s="218"/>
      <c r="G25" s="219"/>
      <c r="H25" s="220"/>
      <c r="I25" s="4"/>
    </row>
    <row r="26" spans="1:9" x14ac:dyDescent="0.25">
      <c r="A26" s="21"/>
      <c r="B26" s="213" t="s">
        <v>330</v>
      </c>
      <c r="C26" s="213" t="s">
        <v>255</v>
      </c>
      <c r="D26" s="214" t="s">
        <v>256</v>
      </c>
      <c r="E26" s="215" t="s">
        <v>250</v>
      </c>
      <c r="F26" s="218"/>
      <c r="G26" s="219"/>
      <c r="H26" s="220"/>
      <c r="I26" s="4"/>
    </row>
    <row r="27" spans="1:9" x14ac:dyDescent="0.25">
      <c r="A27" s="21"/>
      <c r="B27" s="213"/>
      <c r="C27" s="213" t="s">
        <v>0</v>
      </c>
      <c r="D27" s="214" t="s">
        <v>2</v>
      </c>
      <c r="E27" s="215" t="s">
        <v>3</v>
      </c>
      <c r="F27" s="218">
        <v>0.05</v>
      </c>
      <c r="G27" s="219">
        <v>2.1</v>
      </c>
      <c r="H27" s="220">
        <v>0.11</v>
      </c>
      <c r="I27" s="4"/>
    </row>
    <row r="28" spans="1:9" x14ac:dyDescent="0.25">
      <c r="A28" s="21"/>
      <c r="B28" s="213" t="s">
        <v>330</v>
      </c>
      <c r="C28" s="213" t="s">
        <v>339</v>
      </c>
      <c r="D28" s="214" t="s">
        <v>340</v>
      </c>
      <c r="E28" s="215" t="s">
        <v>102</v>
      </c>
      <c r="F28" s="218">
        <v>2.5000000000000001E-3</v>
      </c>
      <c r="G28" s="219">
        <v>128.46</v>
      </c>
      <c r="H28" s="220">
        <v>0.32</v>
      </c>
      <c r="I28" s="4"/>
    </row>
    <row r="29" spans="1:9" x14ac:dyDescent="0.25">
      <c r="A29" s="21"/>
      <c r="B29" s="213" t="s">
        <v>336</v>
      </c>
      <c r="C29" s="213" t="s">
        <v>338</v>
      </c>
      <c r="D29" s="214" t="s">
        <v>157</v>
      </c>
      <c r="E29" s="215" t="s">
        <v>137</v>
      </c>
      <c r="F29" s="218">
        <v>0.02</v>
      </c>
      <c r="G29" s="219">
        <v>47.64</v>
      </c>
      <c r="H29" s="220">
        <v>0.95</v>
      </c>
      <c r="I29" s="4"/>
    </row>
    <row r="30" spans="1:9" x14ac:dyDescent="0.25">
      <c r="A30" s="21"/>
      <c r="B30" s="213" t="s">
        <v>336</v>
      </c>
      <c r="C30" s="213" t="s">
        <v>341</v>
      </c>
      <c r="D30" s="214" t="s">
        <v>153</v>
      </c>
      <c r="E30" s="215" t="s">
        <v>137</v>
      </c>
      <c r="F30" s="218">
        <v>0.02</v>
      </c>
      <c r="G30" s="219">
        <v>50.74</v>
      </c>
      <c r="H30" s="220">
        <v>1.01</v>
      </c>
      <c r="I30" s="4"/>
    </row>
    <row r="31" spans="1:9" x14ac:dyDescent="0.25">
      <c r="A31" s="21"/>
      <c r="B31" s="213" t="s">
        <v>336</v>
      </c>
      <c r="C31" s="213" t="s">
        <v>342</v>
      </c>
      <c r="D31" s="214" t="s">
        <v>343</v>
      </c>
      <c r="E31" s="215" t="s">
        <v>137</v>
      </c>
      <c r="F31" s="218">
        <v>0.02</v>
      </c>
      <c r="G31" s="219">
        <v>45.68</v>
      </c>
      <c r="H31" s="220">
        <v>0.91</v>
      </c>
      <c r="I31" s="4"/>
    </row>
    <row r="32" spans="1:9" x14ac:dyDescent="0.25">
      <c r="A32" s="21"/>
      <c r="B32" s="213" t="s">
        <v>336</v>
      </c>
      <c r="C32" s="213" t="s">
        <v>344</v>
      </c>
      <c r="D32" s="214" t="s">
        <v>345</v>
      </c>
      <c r="E32" s="215" t="s">
        <v>137</v>
      </c>
      <c r="F32" s="218">
        <v>0.02</v>
      </c>
      <c r="G32" s="219">
        <v>34.53</v>
      </c>
      <c r="H32" s="220">
        <v>0.69</v>
      </c>
      <c r="I32" s="4"/>
    </row>
    <row r="33" spans="1:9" x14ac:dyDescent="0.25">
      <c r="A33" s="21"/>
      <c r="B33" s="213"/>
      <c r="C33" s="213"/>
      <c r="D33" s="214" t="s">
        <v>346</v>
      </c>
      <c r="E33" s="215"/>
      <c r="F33" s="218"/>
      <c r="G33" s="219"/>
      <c r="H33" s="220"/>
      <c r="I33" s="4"/>
    </row>
    <row r="34" spans="1:9" x14ac:dyDescent="0.25">
      <c r="A34" s="21"/>
      <c r="B34" s="213" t="s">
        <v>336</v>
      </c>
      <c r="C34" s="213" t="s">
        <v>347</v>
      </c>
      <c r="D34" s="214" t="s">
        <v>348</v>
      </c>
      <c r="E34" s="215" t="s">
        <v>137</v>
      </c>
      <c r="F34" s="218">
        <v>0.02</v>
      </c>
      <c r="G34" s="219">
        <v>34.47</v>
      </c>
      <c r="H34" s="220">
        <v>0.69</v>
      </c>
      <c r="I34" s="4"/>
    </row>
    <row r="35" spans="1:9" x14ac:dyDescent="0.25">
      <c r="A35" s="21"/>
      <c r="B35" s="24"/>
      <c r="C35" s="24"/>
      <c r="D35" s="214"/>
      <c r="E35" s="215"/>
      <c r="F35" s="218"/>
      <c r="G35" s="199" t="s">
        <v>333</v>
      </c>
      <c r="H35" s="221">
        <v>4.68</v>
      </c>
      <c r="I35" s="4"/>
    </row>
    <row r="36" spans="1:9" x14ac:dyDescent="0.25">
      <c r="A36" s="21"/>
      <c r="B36" s="213"/>
      <c r="C36" s="213"/>
      <c r="D36" s="214"/>
      <c r="E36" s="215"/>
      <c r="F36" s="218"/>
      <c r="G36" s="219"/>
      <c r="H36" s="220"/>
      <c r="I36" s="4"/>
    </row>
    <row r="37" spans="1:9" x14ac:dyDescent="0.25">
      <c r="A37" s="21"/>
      <c r="B37" s="213" t="s">
        <v>330</v>
      </c>
      <c r="C37" s="213" t="s">
        <v>349</v>
      </c>
      <c r="D37" s="214" t="s">
        <v>350</v>
      </c>
      <c r="E37" s="215" t="s">
        <v>351</v>
      </c>
      <c r="F37" s="218"/>
      <c r="G37" s="219"/>
      <c r="H37" s="220"/>
      <c r="I37" s="4"/>
    </row>
    <row r="38" spans="1:9" x14ac:dyDescent="0.25">
      <c r="A38" s="21"/>
      <c r="B38" s="213" t="s">
        <v>330</v>
      </c>
      <c r="C38" s="213" t="s">
        <v>352</v>
      </c>
      <c r="D38" s="214" t="s">
        <v>353</v>
      </c>
      <c r="E38" s="215" t="s">
        <v>102</v>
      </c>
      <c r="F38" s="218">
        <v>0.56000000000000005</v>
      </c>
      <c r="G38" s="219">
        <v>63.06</v>
      </c>
      <c r="H38" s="220">
        <v>35.31</v>
      </c>
      <c r="I38" s="4"/>
    </row>
    <row r="39" spans="1:9" x14ac:dyDescent="0.25">
      <c r="A39" s="21"/>
      <c r="B39" s="213" t="s">
        <v>330</v>
      </c>
      <c r="C39" s="213" t="s">
        <v>354</v>
      </c>
      <c r="D39" s="214" t="s">
        <v>355</v>
      </c>
      <c r="E39" s="215" t="s">
        <v>102</v>
      </c>
      <c r="F39" s="218">
        <v>0.56000000000000005</v>
      </c>
      <c r="G39" s="219">
        <v>49.94</v>
      </c>
      <c r="H39" s="220">
        <v>27.97</v>
      </c>
      <c r="I39" s="4"/>
    </row>
    <row r="40" spans="1:9" x14ac:dyDescent="0.25">
      <c r="A40" s="21"/>
      <c r="B40" s="213" t="s">
        <v>336</v>
      </c>
      <c r="C40" s="213" t="s">
        <v>338</v>
      </c>
      <c r="D40" s="214" t="s">
        <v>157</v>
      </c>
      <c r="E40" s="215" t="s">
        <v>137</v>
      </c>
      <c r="F40" s="218">
        <v>1.8</v>
      </c>
      <c r="G40" s="219">
        <v>47.64</v>
      </c>
      <c r="H40" s="220">
        <v>85.75</v>
      </c>
      <c r="I40" s="4"/>
    </row>
    <row r="41" spans="1:9" x14ac:dyDescent="0.25">
      <c r="A41" s="21"/>
      <c r="B41" s="213" t="s">
        <v>336</v>
      </c>
      <c r="C41" s="213" t="s">
        <v>299</v>
      </c>
      <c r="D41" s="214" t="s">
        <v>147</v>
      </c>
      <c r="E41" s="215" t="s">
        <v>137</v>
      </c>
      <c r="F41" s="218">
        <v>1.8</v>
      </c>
      <c r="G41" s="219">
        <v>62.85</v>
      </c>
      <c r="H41" s="220">
        <v>113.13</v>
      </c>
      <c r="I41" s="4"/>
    </row>
    <row r="42" spans="1:9" x14ac:dyDescent="0.25">
      <c r="A42" s="21"/>
      <c r="B42" s="213" t="s">
        <v>336</v>
      </c>
      <c r="C42" s="213" t="s">
        <v>356</v>
      </c>
      <c r="D42" s="214" t="s">
        <v>136</v>
      </c>
      <c r="E42" s="215" t="s">
        <v>137</v>
      </c>
      <c r="F42" s="218">
        <v>1.8</v>
      </c>
      <c r="G42" s="219">
        <v>63.16</v>
      </c>
      <c r="H42" s="220">
        <v>113.69</v>
      </c>
      <c r="I42" s="4"/>
    </row>
    <row r="43" spans="1:9" x14ac:dyDescent="0.25">
      <c r="A43" s="21"/>
      <c r="B43" s="24"/>
      <c r="C43" s="24"/>
      <c r="D43" s="214"/>
      <c r="E43" s="215"/>
      <c r="F43" s="218"/>
      <c r="G43" s="199" t="s">
        <v>333</v>
      </c>
      <c r="H43" s="221">
        <v>375.85</v>
      </c>
      <c r="I43" s="4"/>
    </row>
    <row r="44" spans="1:9" x14ac:dyDescent="0.25">
      <c r="A44" s="21"/>
      <c r="B44" s="213"/>
      <c r="C44" s="213"/>
      <c r="D44" s="214"/>
      <c r="E44" s="215"/>
      <c r="F44" s="218"/>
      <c r="G44" s="219"/>
      <c r="H44" s="220"/>
      <c r="I44" s="4"/>
    </row>
    <row r="45" spans="1:9" x14ac:dyDescent="0.25">
      <c r="A45" s="21"/>
      <c r="B45" s="213" t="s">
        <v>330</v>
      </c>
      <c r="C45" s="213" t="s">
        <v>357</v>
      </c>
      <c r="D45" s="214" t="s">
        <v>358</v>
      </c>
      <c r="E45" s="215" t="s">
        <v>7</v>
      </c>
      <c r="F45" s="218"/>
      <c r="G45" s="219"/>
      <c r="H45" s="220"/>
      <c r="I45" s="4"/>
    </row>
    <row r="46" spans="1:9" x14ac:dyDescent="0.25">
      <c r="A46" s="21"/>
      <c r="B46" s="213" t="s">
        <v>330</v>
      </c>
      <c r="C46" s="213" t="s">
        <v>352</v>
      </c>
      <c r="D46" s="214" t="s">
        <v>353</v>
      </c>
      <c r="E46" s="215" t="s">
        <v>102</v>
      </c>
      <c r="F46" s="218">
        <v>0.5</v>
      </c>
      <c r="G46" s="219">
        <v>63.06</v>
      </c>
      <c r="H46" s="220">
        <v>31.53</v>
      </c>
      <c r="I46" s="4"/>
    </row>
    <row r="47" spans="1:9" x14ac:dyDescent="0.25">
      <c r="A47" s="21"/>
      <c r="B47" s="213" t="s">
        <v>330</v>
      </c>
      <c r="C47" s="213" t="s">
        <v>354</v>
      </c>
      <c r="D47" s="214" t="s">
        <v>355</v>
      </c>
      <c r="E47" s="215" t="s">
        <v>102</v>
      </c>
      <c r="F47" s="218">
        <v>0.5</v>
      </c>
      <c r="G47" s="219">
        <v>49.94</v>
      </c>
      <c r="H47" s="220">
        <v>24.97</v>
      </c>
      <c r="I47" s="4"/>
    </row>
    <row r="48" spans="1:9" x14ac:dyDescent="0.25">
      <c r="A48" s="21"/>
      <c r="B48" s="213" t="s">
        <v>336</v>
      </c>
      <c r="C48" s="213" t="s">
        <v>338</v>
      </c>
      <c r="D48" s="214" t="s">
        <v>157</v>
      </c>
      <c r="E48" s="215" t="s">
        <v>137</v>
      </c>
      <c r="F48" s="218">
        <v>2.5</v>
      </c>
      <c r="G48" s="219">
        <v>47.64</v>
      </c>
      <c r="H48" s="220">
        <v>119.1</v>
      </c>
      <c r="I48" s="4"/>
    </row>
    <row r="49" spans="1:9" x14ac:dyDescent="0.25">
      <c r="A49" s="21"/>
      <c r="B49" s="213" t="s">
        <v>336</v>
      </c>
      <c r="C49" s="213" t="s">
        <v>299</v>
      </c>
      <c r="D49" s="214" t="s">
        <v>147</v>
      </c>
      <c r="E49" s="215" t="s">
        <v>137</v>
      </c>
      <c r="F49" s="218">
        <v>2.5</v>
      </c>
      <c r="G49" s="219">
        <v>62.85</v>
      </c>
      <c r="H49" s="220">
        <v>157.13</v>
      </c>
      <c r="I49" s="4"/>
    </row>
    <row r="50" spans="1:9" x14ac:dyDescent="0.25">
      <c r="A50" s="21"/>
      <c r="B50" s="213" t="s">
        <v>336</v>
      </c>
      <c r="C50" s="213" t="s">
        <v>356</v>
      </c>
      <c r="D50" s="214" t="s">
        <v>136</v>
      </c>
      <c r="E50" s="215" t="s">
        <v>137</v>
      </c>
      <c r="F50" s="218">
        <v>2.5</v>
      </c>
      <c r="G50" s="219">
        <v>63.16</v>
      </c>
      <c r="H50" s="220">
        <v>157.9</v>
      </c>
      <c r="I50" s="4"/>
    </row>
    <row r="51" spans="1:9" x14ac:dyDescent="0.25">
      <c r="A51" s="21"/>
      <c r="B51" s="24"/>
      <c r="C51" s="24"/>
      <c r="D51" s="214"/>
      <c r="E51" s="215"/>
      <c r="F51" s="218"/>
      <c r="G51" s="199" t="s">
        <v>333</v>
      </c>
      <c r="H51" s="221">
        <v>490.63</v>
      </c>
      <c r="I51" s="4"/>
    </row>
    <row r="52" spans="1:9" x14ac:dyDescent="0.25">
      <c r="A52" s="21"/>
      <c r="B52" s="213"/>
      <c r="C52" s="213"/>
      <c r="D52" s="214"/>
      <c r="E52" s="215"/>
      <c r="F52" s="218"/>
      <c r="G52" s="219"/>
      <c r="H52" s="220"/>
      <c r="I52" s="4"/>
    </row>
    <row r="53" spans="1:9" x14ac:dyDescent="0.25">
      <c r="A53" s="21"/>
      <c r="B53" s="213" t="s">
        <v>330</v>
      </c>
      <c r="C53" s="213" t="s">
        <v>359</v>
      </c>
      <c r="D53" s="214" t="s">
        <v>360</v>
      </c>
      <c r="E53" s="215" t="s">
        <v>7</v>
      </c>
      <c r="F53" s="218"/>
      <c r="G53" s="219"/>
      <c r="H53" s="220"/>
      <c r="I53" s="4"/>
    </row>
    <row r="54" spans="1:9" x14ac:dyDescent="0.25">
      <c r="A54" s="21"/>
      <c r="B54" s="213"/>
      <c r="C54" s="213"/>
      <c r="D54" s="214" t="s">
        <v>361</v>
      </c>
      <c r="E54" s="215"/>
      <c r="F54" s="218"/>
      <c r="G54" s="219"/>
      <c r="H54" s="220"/>
      <c r="I54" s="4"/>
    </row>
    <row r="55" spans="1:9" x14ac:dyDescent="0.25">
      <c r="A55" s="21"/>
      <c r="B55" s="213"/>
      <c r="C55" s="222" t="s">
        <v>362</v>
      </c>
      <c r="D55" s="214" t="s">
        <v>363</v>
      </c>
      <c r="E55" s="215" t="s">
        <v>10</v>
      </c>
      <c r="F55" s="218">
        <v>7392.7</v>
      </c>
      <c r="G55" s="219">
        <v>3.49</v>
      </c>
      <c r="H55" s="220">
        <v>25800.52</v>
      </c>
      <c r="I55" s="4"/>
    </row>
    <row r="56" spans="1:9" x14ac:dyDescent="0.25">
      <c r="A56" s="21"/>
      <c r="B56" s="213" t="s">
        <v>330</v>
      </c>
      <c r="C56" s="213" t="s">
        <v>349</v>
      </c>
      <c r="D56" s="214" t="s">
        <v>364</v>
      </c>
      <c r="E56" s="215" t="s">
        <v>351</v>
      </c>
      <c r="F56" s="218">
        <v>7.3929999999999998</v>
      </c>
      <c r="G56" s="219">
        <v>375.85</v>
      </c>
      <c r="H56" s="220">
        <v>2778.66</v>
      </c>
      <c r="I56" s="4"/>
    </row>
    <row r="57" spans="1:9" x14ac:dyDescent="0.25">
      <c r="A57" s="21"/>
      <c r="B57" s="213"/>
      <c r="C57" s="213"/>
      <c r="D57" s="214" t="s">
        <v>365</v>
      </c>
      <c r="E57" s="215"/>
      <c r="F57" s="218"/>
      <c r="G57" s="219"/>
      <c r="H57" s="220"/>
      <c r="I57" s="4"/>
    </row>
    <row r="58" spans="1:9" x14ac:dyDescent="0.25">
      <c r="A58" s="21"/>
      <c r="B58" s="24"/>
      <c r="C58" s="24"/>
      <c r="D58" s="214"/>
      <c r="E58" s="215"/>
      <c r="F58" s="218"/>
      <c r="G58" s="199" t="s">
        <v>333</v>
      </c>
      <c r="H58" s="221">
        <v>28579.18</v>
      </c>
      <c r="I58" s="4"/>
    </row>
    <row r="59" spans="1:9" x14ac:dyDescent="0.25">
      <c r="A59" s="21"/>
      <c r="B59" s="213"/>
      <c r="C59" s="213"/>
      <c r="D59" s="214"/>
      <c r="E59" s="215"/>
      <c r="F59" s="218"/>
      <c r="G59" s="219"/>
      <c r="H59" s="220"/>
      <c r="I59" s="4"/>
    </row>
    <row r="60" spans="1:9" x14ac:dyDescent="0.25">
      <c r="A60" s="21"/>
      <c r="B60" s="213" t="s">
        <v>330</v>
      </c>
      <c r="C60" s="213" t="s">
        <v>366</v>
      </c>
      <c r="D60" s="214" t="s">
        <v>360</v>
      </c>
      <c r="E60" s="215" t="s">
        <v>7</v>
      </c>
      <c r="F60" s="218"/>
      <c r="G60" s="219"/>
      <c r="H60" s="220"/>
      <c r="I60" s="4"/>
    </row>
    <row r="61" spans="1:9" x14ac:dyDescent="0.25">
      <c r="A61" s="21"/>
      <c r="B61" s="213"/>
      <c r="C61" s="213"/>
      <c r="D61" s="214" t="s">
        <v>367</v>
      </c>
      <c r="E61" s="215"/>
      <c r="F61" s="218"/>
      <c r="G61" s="219"/>
      <c r="H61" s="220"/>
      <c r="I61" s="4"/>
    </row>
    <row r="62" spans="1:9" x14ac:dyDescent="0.25">
      <c r="A62" s="21"/>
      <c r="B62" s="213"/>
      <c r="C62" s="222" t="s">
        <v>368</v>
      </c>
      <c r="D62" s="214" t="s">
        <v>369</v>
      </c>
      <c r="E62" s="215" t="s">
        <v>10</v>
      </c>
      <c r="F62" s="218">
        <v>3780</v>
      </c>
      <c r="G62" s="219">
        <v>3.49</v>
      </c>
      <c r="H62" s="220">
        <v>13192.2</v>
      </c>
      <c r="I62" s="4"/>
    </row>
    <row r="63" spans="1:9" x14ac:dyDescent="0.25">
      <c r="A63" s="21"/>
      <c r="B63" s="213" t="s">
        <v>330</v>
      </c>
      <c r="C63" s="213" t="s">
        <v>349</v>
      </c>
      <c r="D63" s="214" t="s">
        <v>364</v>
      </c>
      <c r="E63" s="215" t="s">
        <v>351</v>
      </c>
      <c r="F63" s="218">
        <v>3.78</v>
      </c>
      <c r="G63" s="219">
        <v>375.85</v>
      </c>
      <c r="H63" s="220">
        <v>1420.71</v>
      </c>
      <c r="I63" s="4"/>
    </row>
    <row r="64" spans="1:9" x14ac:dyDescent="0.25">
      <c r="A64" s="21"/>
      <c r="B64" s="213"/>
      <c r="C64" s="213"/>
      <c r="D64" s="214" t="s">
        <v>365</v>
      </c>
      <c r="E64" s="215"/>
      <c r="F64" s="218"/>
      <c r="G64" s="219"/>
      <c r="H64" s="220"/>
      <c r="I64" s="4"/>
    </row>
    <row r="65" spans="1:9" x14ac:dyDescent="0.25">
      <c r="A65" s="21"/>
      <c r="B65" s="24"/>
      <c r="C65" s="24"/>
      <c r="D65" s="214"/>
      <c r="E65" s="215"/>
      <c r="F65" s="218"/>
      <c r="G65" s="199" t="s">
        <v>333</v>
      </c>
      <c r="H65" s="221">
        <v>14612.91</v>
      </c>
      <c r="I65" s="4"/>
    </row>
    <row r="66" spans="1:9" x14ac:dyDescent="0.25">
      <c r="A66" s="21"/>
      <c r="B66" s="213"/>
      <c r="C66" s="213"/>
      <c r="D66" s="214"/>
      <c r="E66" s="215"/>
      <c r="F66" s="218"/>
      <c r="G66" s="219"/>
      <c r="H66" s="220"/>
      <c r="I66" s="4"/>
    </row>
    <row r="67" spans="1:9" x14ac:dyDescent="0.25">
      <c r="A67" s="21"/>
      <c r="B67" s="213" t="s">
        <v>330</v>
      </c>
      <c r="C67" s="213" t="s">
        <v>370</v>
      </c>
      <c r="D67" s="214" t="s">
        <v>286</v>
      </c>
      <c r="E67" s="215" t="s">
        <v>7</v>
      </c>
      <c r="F67" s="218"/>
      <c r="G67" s="219"/>
      <c r="H67" s="220"/>
      <c r="I67" s="4"/>
    </row>
    <row r="68" spans="1:9" x14ac:dyDescent="0.25">
      <c r="A68" s="21"/>
      <c r="B68" s="213"/>
      <c r="C68" s="213"/>
      <c r="D68" s="214" t="s">
        <v>371</v>
      </c>
      <c r="E68" s="215"/>
      <c r="F68" s="218"/>
      <c r="G68" s="219"/>
      <c r="H68" s="220"/>
      <c r="I68" s="4"/>
    </row>
    <row r="69" spans="1:9" x14ac:dyDescent="0.25">
      <c r="A69" s="21"/>
      <c r="B69" s="213"/>
      <c r="C69" s="213" t="s">
        <v>372</v>
      </c>
      <c r="D69" s="214" t="s">
        <v>373</v>
      </c>
      <c r="E69" s="215" t="s">
        <v>10</v>
      </c>
      <c r="F69" s="218">
        <v>9252</v>
      </c>
      <c r="G69" s="219">
        <v>3.2</v>
      </c>
      <c r="H69" s="220">
        <v>29606.400000000001</v>
      </c>
      <c r="I69" s="4"/>
    </row>
    <row r="70" spans="1:9" x14ac:dyDescent="0.25">
      <c r="A70" s="21"/>
      <c r="B70" s="213"/>
      <c r="C70" s="222"/>
      <c r="D70" s="214" t="s">
        <v>374</v>
      </c>
      <c r="E70" s="215"/>
      <c r="F70" s="218"/>
      <c r="G70" s="219"/>
      <c r="H70" s="220"/>
      <c r="I70" s="4"/>
    </row>
    <row r="71" spans="1:9" x14ac:dyDescent="0.25">
      <c r="A71" s="21"/>
      <c r="B71" s="213" t="s">
        <v>330</v>
      </c>
      <c r="C71" s="213" t="s">
        <v>349</v>
      </c>
      <c r="D71" s="214" t="s">
        <v>364</v>
      </c>
      <c r="E71" s="215" t="s">
        <v>351</v>
      </c>
      <c r="F71" s="218">
        <v>9.2520000000000007</v>
      </c>
      <c r="G71" s="219">
        <v>375.85</v>
      </c>
      <c r="H71" s="220">
        <v>3477.36</v>
      </c>
      <c r="I71" s="4"/>
    </row>
    <row r="72" spans="1:9" x14ac:dyDescent="0.25">
      <c r="A72" s="21"/>
      <c r="B72" s="213"/>
      <c r="C72" s="213"/>
      <c r="D72" s="214" t="s">
        <v>365</v>
      </c>
      <c r="E72" s="215"/>
      <c r="F72" s="218"/>
      <c r="G72" s="219"/>
      <c r="H72" s="220"/>
      <c r="I72" s="4"/>
    </row>
    <row r="73" spans="1:9" x14ac:dyDescent="0.25">
      <c r="A73" s="21"/>
      <c r="B73" s="24"/>
      <c r="C73" s="24"/>
      <c r="D73" s="214"/>
      <c r="E73" s="215"/>
      <c r="F73" s="218"/>
      <c r="G73" s="199" t="s">
        <v>333</v>
      </c>
      <c r="H73" s="221">
        <v>32251.08</v>
      </c>
      <c r="I73" s="4"/>
    </row>
    <row r="74" spans="1:9" x14ac:dyDescent="0.25">
      <c r="A74" s="21"/>
      <c r="B74" s="213"/>
      <c r="C74" s="213"/>
      <c r="D74" s="214"/>
      <c r="E74" s="215"/>
      <c r="F74" s="218"/>
      <c r="G74" s="219"/>
      <c r="H74" s="220"/>
      <c r="I74" s="4"/>
    </row>
    <row r="75" spans="1:9" x14ac:dyDescent="0.25">
      <c r="A75" s="21"/>
      <c r="B75" s="213" t="s">
        <v>330</v>
      </c>
      <c r="C75" s="213" t="s">
        <v>375</v>
      </c>
      <c r="D75" s="214" t="s">
        <v>286</v>
      </c>
      <c r="E75" s="215" t="s">
        <v>7</v>
      </c>
      <c r="F75" s="218"/>
      <c r="G75" s="219"/>
      <c r="H75" s="220"/>
      <c r="I75" s="4"/>
    </row>
    <row r="76" spans="1:9" x14ac:dyDescent="0.25">
      <c r="A76" s="21"/>
      <c r="B76" s="213"/>
      <c r="C76" s="213"/>
      <c r="D76" s="214" t="s">
        <v>376</v>
      </c>
      <c r="E76" s="215"/>
      <c r="F76" s="218"/>
      <c r="G76" s="219"/>
      <c r="H76" s="220"/>
      <c r="I76" s="4"/>
    </row>
    <row r="77" spans="1:9" x14ac:dyDescent="0.25">
      <c r="A77" s="21"/>
      <c r="B77" s="213"/>
      <c r="C77" s="213" t="s">
        <v>377</v>
      </c>
      <c r="D77" s="214" t="s">
        <v>373</v>
      </c>
      <c r="E77" s="215" t="s">
        <v>10</v>
      </c>
      <c r="F77" s="218">
        <v>6217</v>
      </c>
      <c r="G77" s="219">
        <v>3.11</v>
      </c>
      <c r="H77" s="220">
        <v>19334.87</v>
      </c>
      <c r="I77" s="4"/>
    </row>
    <row r="78" spans="1:9" x14ac:dyDescent="0.25">
      <c r="A78" s="21"/>
      <c r="B78" s="213"/>
      <c r="C78" s="222"/>
      <c r="D78" s="214" t="s">
        <v>378</v>
      </c>
      <c r="E78" s="215"/>
      <c r="F78" s="218"/>
      <c r="G78" s="219"/>
      <c r="H78" s="220"/>
      <c r="I78" s="4"/>
    </row>
    <row r="79" spans="1:9" x14ac:dyDescent="0.25">
      <c r="A79" s="21"/>
      <c r="B79" s="213" t="s">
        <v>330</v>
      </c>
      <c r="C79" s="213" t="s">
        <v>349</v>
      </c>
      <c r="D79" s="214" t="s">
        <v>364</v>
      </c>
      <c r="E79" s="215" t="s">
        <v>351</v>
      </c>
      <c r="F79" s="218">
        <v>6.2169999999999996</v>
      </c>
      <c r="G79" s="219">
        <v>375.85</v>
      </c>
      <c r="H79" s="220">
        <v>2336.66</v>
      </c>
      <c r="I79" s="4"/>
    </row>
    <row r="80" spans="1:9" x14ac:dyDescent="0.25">
      <c r="A80" s="21"/>
      <c r="B80" s="213"/>
      <c r="C80" s="213"/>
      <c r="D80" s="214" t="s">
        <v>365</v>
      </c>
      <c r="E80" s="215"/>
      <c r="F80" s="218"/>
      <c r="G80" s="219"/>
      <c r="H80" s="220"/>
      <c r="I80" s="4"/>
    </row>
    <row r="81" spans="1:9" x14ac:dyDescent="0.25">
      <c r="A81" s="21"/>
      <c r="B81" s="24"/>
      <c r="C81" s="24"/>
      <c r="D81" s="214"/>
      <c r="E81" s="215"/>
      <c r="F81" s="218"/>
      <c r="G81" s="199" t="s">
        <v>333</v>
      </c>
      <c r="H81" s="221">
        <v>21671.53</v>
      </c>
      <c r="I81" s="4"/>
    </row>
    <row r="82" spans="1:9" x14ac:dyDescent="0.25">
      <c r="A82" s="21"/>
      <c r="B82" s="213"/>
      <c r="C82" s="213"/>
      <c r="D82" s="214"/>
      <c r="E82" s="215"/>
      <c r="F82" s="218"/>
      <c r="G82" s="219"/>
      <c r="H82" s="220"/>
      <c r="I82" s="4"/>
    </row>
    <row r="83" spans="1:9" x14ac:dyDescent="0.25">
      <c r="A83" s="21"/>
      <c r="B83" s="213" t="s">
        <v>330</v>
      </c>
      <c r="C83" s="213" t="s">
        <v>288</v>
      </c>
      <c r="D83" s="214" t="s">
        <v>286</v>
      </c>
      <c r="E83" s="215" t="s">
        <v>7</v>
      </c>
      <c r="F83" s="218"/>
      <c r="G83" s="219"/>
      <c r="H83" s="220"/>
      <c r="I83" s="4"/>
    </row>
    <row r="84" spans="1:9" x14ac:dyDescent="0.25">
      <c r="A84" s="21"/>
      <c r="B84" s="213"/>
      <c r="C84" s="213"/>
      <c r="D84" s="214" t="s">
        <v>289</v>
      </c>
      <c r="E84" s="215"/>
      <c r="F84" s="218"/>
      <c r="G84" s="219"/>
      <c r="H84" s="220"/>
      <c r="I84" s="4"/>
    </row>
    <row r="85" spans="1:9" x14ac:dyDescent="0.25">
      <c r="A85" s="21"/>
      <c r="B85" s="213"/>
      <c r="C85" s="213" t="s">
        <v>68</v>
      </c>
      <c r="D85" s="214" t="s">
        <v>379</v>
      </c>
      <c r="E85" s="215" t="s">
        <v>10</v>
      </c>
      <c r="F85" s="218">
        <v>6217</v>
      </c>
      <c r="G85" s="219">
        <v>3.11</v>
      </c>
      <c r="H85" s="220">
        <v>19334.87</v>
      </c>
      <c r="I85" s="4"/>
    </row>
    <row r="86" spans="1:9" x14ac:dyDescent="0.25">
      <c r="A86" s="21"/>
      <c r="B86" s="213"/>
      <c r="C86" s="222"/>
      <c r="D86" s="214" t="s">
        <v>380</v>
      </c>
      <c r="E86" s="215"/>
      <c r="F86" s="218"/>
      <c r="G86" s="219"/>
      <c r="H86" s="220"/>
      <c r="I86" s="4"/>
    </row>
    <row r="87" spans="1:9" x14ac:dyDescent="0.25">
      <c r="A87" s="21"/>
      <c r="B87" s="213" t="s">
        <v>330</v>
      </c>
      <c r="C87" s="213" t="s">
        <v>349</v>
      </c>
      <c r="D87" s="214" t="s">
        <v>364</v>
      </c>
      <c r="E87" s="215" t="s">
        <v>351</v>
      </c>
      <c r="F87" s="218">
        <v>6.2169999999999996</v>
      </c>
      <c r="G87" s="219">
        <v>375.85</v>
      </c>
      <c r="H87" s="220">
        <v>2336.66</v>
      </c>
      <c r="I87" s="4"/>
    </row>
    <row r="88" spans="1:9" x14ac:dyDescent="0.25">
      <c r="A88" s="21"/>
      <c r="B88" s="213"/>
      <c r="C88" s="213"/>
      <c r="D88" s="214" t="s">
        <v>365</v>
      </c>
      <c r="E88" s="215"/>
      <c r="F88" s="218"/>
      <c r="G88" s="219"/>
      <c r="H88" s="220"/>
      <c r="I88" s="4"/>
    </row>
    <row r="89" spans="1:9" x14ac:dyDescent="0.25">
      <c r="A89" s="21"/>
      <c r="B89" s="24"/>
      <c r="C89" s="24"/>
      <c r="D89" s="214"/>
      <c r="E89" s="215"/>
      <c r="F89" s="218"/>
      <c r="G89" s="199" t="s">
        <v>333</v>
      </c>
      <c r="H89" s="221">
        <v>21671.53</v>
      </c>
      <c r="I89" s="4"/>
    </row>
    <row r="90" spans="1:9" x14ac:dyDescent="0.25">
      <c r="A90" s="21"/>
      <c r="B90" s="213"/>
      <c r="C90" s="213"/>
      <c r="D90" s="214"/>
      <c r="E90" s="215"/>
      <c r="F90" s="218"/>
      <c r="G90" s="219"/>
      <c r="H90" s="220"/>
      <c r="I90" s="4"/>
    </row>
    <row r="91" spans="1:9" x14ac:dyDescent="0.25">
      <c r="A91" s="21"/>
      <c r="B91" s="213" t="s">
        <v>330</v>
      </c>
      <c r="C91" s="213" t="s">
        <v>381</v>
      </c>
      <c r="D91" s="214" t="s">
        <v>286</v>
      </c>
      <c r="E91" s="215" t="s">
        <v>7</v>
      </c>
      <c r="F91" s="218"/>
      <c r="G91" s="219"/>
      <c r="H91" s="220"/>
      <c r="I91" s="4"/>
    </row>
    <row r="92" spans="1:9" x14ac:dyDescent="0.25">
      <c r="A92" s="21"/>
      <c r="B92" s="213"/>
      <c r="C92" s="213"/>
      <c r="D92" s="214" t="s">
        <v>382</v>
      </c>
      <c r="E92" s="215"/>
      <c r="F92" s="218"/>
      <c r="G92" s="219"/>
      <c r="H92" s="220"/>
      <c r="I92" s="4"/>
    </row>
    <row r="93" spans="1:9" x14ac:dyDescent="0.25">
      <c r="A93" s="21"/>
      <c r="B93" s="213"/>
      <c r="C93" s="213" t="s">
        <v>383</v>
      </c>
      <c r="D93" s="214" t="s">
        <v>384</v>
      </c>
      <c r="E93" s="215" t="s">
        <v>10</v>
      </c>
      <c r="F93" s="218">
        <v>8460</v>
      </c>
      <c r="G93" s="219">
        <v>3.11</v>
      </c>
      <c r="H93" s="220">
        <v>26310.6</v>
      </c>
      <c r="I93" s="4"/>
    </row>
    <row r="94" spans="1:9" x14ac:dyDescent="0.25">
      <c r="A94" s="21"/>
      <c r="B94" s="213"/>
      <c r="C94" s="222"/>
      <c r="D94" s="214" t="s">
        <v>385</v>
      </c>
      <c r="E94" s="215"/>
      <c r="F94" s="218"/>
      <c r="G94" s="219"/>
      <c r="H94" s="220"/>
      <c r="I94" s="4"/>
    </row>
    <row r="95" spans="1:9" x14ac:dyDescent="0.25">
      <c r="A95" s="21"/>
      <c r="B95" s="213" t="s">
        <v>330</v>
      </c>
      <c r="C95" s="213" t="s">
        <v>349</v>
      </c>
      <c r="D95" s="214" t="s">
        <v>364</v>
      </c>
      <c r="E95" s="215" t="s">
        <v>351</v>
      </c>
      <c r="F95" s="218">
        <v>8.4600000000000009</v>
      </c>
      <c r="G95" s="219">
        <v>375.85</v>
      </c>
      <c r="H95" s="220">
        <v>3179.69</v>
      </c>
      <c r="I95" s="4"/>
    </row>
    <row r="96" spans="1:9" x14ac:dyDescent="0.25">
      <c r="A96" s="21"/>
      <c r="B96" s="213"/>
      <c r="C96" s="213"/>
      <c r="D96" s="214" t="s">
        <v>365</v>
      </c>
      <c r="E96" s="215"/>
      <c r="F96" s="218"/>
      <c r="G96" s="219"/>
      <c r="H96" s="220"/>
      <c r="I96" s="4"/>
    </row>
    <row r="97" spans="1:9" x14ac:dyDescent="0.25">
      <c r="A97" s="21"/>
      <c r="B97" s="24"/>
      <c r="C97" s="24"/>
      <c r="D97" s="214"/>
      <c r="E97" s="215"/>
      <c r="F97" s="218"/>
      <c r="G97" s="199" t="s">
        <v>333</v>
      </c>
      <c r="H97" s="221">
        <v>29490.29</v>
      </c>
      <c r="I97" s="4"/>
    </row>
    <row r="98" spans="1:9" x14ac:dyDescent="0.25">
      <c r="A98" s="21"/>
      <c r="B98" s="213"/>
      <c r="C98" s="213"/>
      <c r="D98" s="214"/>
      <c r="E98" s="215"/>
      <c r="F98" s="218"/>
      <c r="G98" s="219"/>
      <c r="H98" s="220"/>
      <c r="I98" s="4"/>
    </row>
    <row r="99" spans="1:9" x14ac:dyDescent="0.25">
      <c r="A99" s="21"/>
      <c r="B99" s="213" t="s">
        <v>330</v>
      </c>
      <c r="C99" s="213" t="s">
        <v>285</v>
      </c>
      <c r="D99" s="214" t="s">
        <v>286</v>
      </c>
      <c r="E99" s="215" t="s">
        <v>7</v>
      </c>
      <c r="F99" s="218"/>
      <c r="G99" s="219"/>
      <c r="H99" s="220"/>
      <c r="I99" s="4"/>
    </row>
    <row r="100" spans="1:9" x14ac:dyDescent="0.25">
      <c r="A100" s="21"/>
      <c r="B100" s="213"/>
      <c r="C100" s="213"/>
      <c r="D100" s="214" t="s">
        <v>287</v>
      </c>
      <c r="E100" s="215"/>
      <c r="F100" s="218"/>
      <c r="G100" s="219"/>
      <c r="H100" s="220"/>
      <c r="I100" s="4"/>
    </row>
    <row r="101" spans="1:9" x14ac:dyDescent="0.25">
      <c r="A101" s="21"/>
      <c r="B101" s="213"/>
      <c r="C101" s="213" t="s">
        <v>70</v>
      </c>
      <c r="D101" s="214" t="s">
        <v>386</v>
      </c>
      <c r="E101" s="215" t="s">
        <v>10</v>
      </c>
      <c r="F101" s="218">
        <v>3641</v>
      </c>
      <c r="G101" s="219">
        <v>3.11</v>
      </c>
      <c r="H101" s="220">
        <v>11323.51</v>
      </c>
      <c r="I101" s="4"/>
    </row>
    <row r="102" spans="1:9" x14ac:dyDescent="0.25">
      <c r="A102" s="21"/>
      <c r="B102" s="213"/>
      <c r="C102" s="222"/>
      <c r="D102" s="214" t="s">
        <v>387</v>
      </c>
      <c r="E102" s="215"/>
      <c r="F102" s="218"/>
      <c r="G102" s="219"/>
      <c r="H102" s="220"/>
      <c r="I102" s="4"/>
    </row>
    <row r="103" spans="1:9" x14ac:dyDescent="0.25">
      <c r="A103" s="21"/>
      <c r="B103" s="213" t="s">
        <v>330</v>
      </c>
      <c r="C103" s="213" t="s">
        <v>349</v>
      </c>
      <c r="D103" s="214" t="s">
        <v>364</v>
      </c>
      <c r="E103" s="215" t="s">
        <v>351</v>
      </c>
      <c r="F103" s="218">
        <v>3.641</v>
      </c>
      <c r="G103" s="219">
        <v>375.85</v>
      </c>
      <c r="H103" s="220">
        <v>1368.47</v>
      </c>
      <c r="I103" s="4"/>
    </row>
    <row r="104" spans="1:9" x14ac:dyDescent="0.25">
      <c r="A104" s="21"/>
      <c r="B104" s="213"/>
      <c r="C104" s="213"/>
      <c r="D104" s="214" t="s">
        <v>365</v>
      </c>
      <c r="E104" s="215"/>
      <c r="F104" s="218"/>
      <c r="G104" s="219"/>
      <c r="H104" s="220"/>
      <c r="I104" s="4"/>
    </row>
    <row r="105" spans="1:9" x14ac:dyDescent="0.25">
      <c r="A105" s="21"/>
      <c r="B105" s="24"/>
      <c r="C105" s="24"/>
      <c r="D105" s="214"/>
      <c r="E105" s="215"/>
      <c r="F105" s="218"/>
      <c r="G105" s="199" t="s">
        <v>333</v>
      </c>
      <c r="H105" s="221">
        <v>12691.98</v>
      </c>
      <c r="I105" s="4"/>
    </row>
    <row r="106" spans="1:9" x14ac:dyDescent="0.25">
      <c r="A106" s="21"/>
      <c r="B106" s="213"/>
      <c r="C106" s="213"/>
      <c r="D106" s="214"/>
      <c r="E106" s="215"/>
      <c r="F106" s="218"/>
      <c r="G106" s="219"/>
      <c r="H106" s="220"/>
      <c r="I106" s="4"/>
    </row>
    <row r="107" spans="1:9" x14ac:dyDescent="0.25">
      <c r="A107" s="21"/>
      <c r="B107" s="213" t="s">
        <v>330</v>
      </c>
      <c r="C107" s="213" t="s">
        <v>388</v>
      </c>
      <c r="D107" s="214" t="s">
        <v>286</v>
      </c>
      <c r="E107" s="215" t="s">
        <v>7</v>
      </c>
      <c r="F107" s="218"/>
      <c r="G107" s="219"/>
      <c r="H107" s="220"/>
      <c r="I107" s="4"/>
    </row>
    <row r="108" spans="1:9" x14ac:dyDescent="0.25">
      <c r="A108" s="21"/>
      <c r="B108" s="213"/>
      <c r="C108" s="213"/>
      <c r="D108" s="214" t="s">
        <v>389</v>
      </c>
      <c r="E108" s="215"/>
      <c r="F108" s="218"/>
      <c r="G108" s="219"/>
      <c r="H108" s="220"/>
      <c r="I108" s="4"/>
    </row>
    <row r="109" spans="1:9" x14ac:dyDescent="0.25">
      <c r="A109" s="21"/>
      <c r="B109" s="213"/>
      <c r="C109" s="213" t="s">
        <v>390</v>
      </c>
      <c r="D109" s="214" t="s">
        <v>391</v>
      </c>
      <c r="E109" s="215" t="s">
        <v>10</v>
      </c>
      <c r="F109" s="218">
        <v>7287</v>
      </c>
      <c r="G109" s="219">
        <v>3.11</v>
      </c>
      <c r="H109" s="220">
        <v>22662.57</v>
      </c>
      <c r="I109" s="4"/>
    </row>
    <row r="110" spans="1:9" x14ac:dyDescent="0.25">
      <c r="A110" s="21"/>
      <c r="B110" s="213"/>
      <c r="C110" s="222"/>
      <c r="D110" s="214" t="s">
        <v>392</v>
      </c>
      <c r="E110" s="215"/>
      <c r="F110" s="218"/>
      <c r="G110" s="219"/>
      <c r="H110" s="220"/>
      <c r="I110" s="4"/>
    </row>
    <row r="111" spans="1:9" x14ac:dyDescent="0.25">
      <c r="A111" s="21"/>
      <c r="B111" s="213" t="s">
        <v>330</v>
      </c>
      <c r="C111" s="213" t="s">
        <v>349</v>
      </c>
      <c r="D111" s="214" t="s">
        <v>364</v>
      </c>
      <c r="E111" s="215" t="s">
        <v>351</v>
      </c>
      <c r="F111" s="218">
        <v>7.2869999999999999</v>
      </c>
      <c r="G111" s="219">
        <v>375.85</v>
      </c>
      <c r="H111" s="220">
        <v>2738.82</v>
      </c>
      <c r="I111" s="4"/>
    </row>
    <row r="112" spans="1:9" x14ac:dyDescent="0.25">
      <c r="A112" s="21"/>
      <c r="B112" s="213"/>
      <c r="C112" s="213"/>
      <c r="D112" s="214" t="s">
        <v>365</v>
      </c>
      <c r="E112" s="215"/>
      <c r="F112" s="218"/>
      <c r="G112" s="219"/>
      <c r="H112" s="220"/>
      <c r="I112" s="4"/>
    </row>
    <row r="113" spans="1:9" x14ac:dyDescent="0.25">
      <c r="A113" s="21"/>
      <c r="B113" s="24"/>
      <c r="C113" s="24"/>
      <c r="D113" s="214"/>
      <c r="E113" s="215"/>
      <c r="F113" s="218"/>
      <c r="G113" s="199" t="s">
        <v>333</v>
      </c>
      <c r="H113" s="221">
        <v>25401.39</v>
      </c>
      <c r="I113" s="4"/>
    </row>
    <row r="114" spans="1:9" x14ac:dyDescent="0.25">
      <c r="A114" s="21"/>
      <c r="B114" s="213"/>
      <c r="C114" s="213"/>
      <c r="D114" s="214"/>
      <c r="E114" s="215"/>
      <c r="F114" s="218"/>
      <c r="G114" s="219"/>
      <c r="H114" s="220"/>
      <c r="I114" s="4"/>
    </row>
    <row r="115" spans="1:9" x14ac:dyDescent="0.25">
      <c r="A115" s="21"/>
      <c r="B115" s="213" t="s">
        <v>330</v>
      </c>
      <c r="C115" s="213" t="s">
        <v>393</v>
      </c>
      <c r="D115" s="214" t="s">
        <v>286</v>
      </c>
      <c r="E115" s="215" t="s">
        <v>7</v>
      </c>
      <c r="F115" s="218"/>
      <c r="G115" s="219"/>
      <c r="H115" s="220"/>
      <c r="I115" s="4"/>
    </row>
    <row r="116" spans="1:9" x14ac:dyDescent="0.25">
      <c r="A116" s="21"/>
      <c r="B116" s="213"/>
      <c r="C116" s="213"/>
      <c r="D116" s="214" t="s">
        <v>394</v>
      </c>
      <c r="E116" s="215"/>
      <c r="F116" s="218"/>
      <c r="G116" s="219"/>
      <c r="H116" s="220"/>
      <c r="I116" s="4"/>
    </row>
    <row r="117" spans="1:9" x14ac:dyDescent="0.25">
      <c r="A117" s="21"/>
      <c r="B117" s="213"/>
      <c r="C117" s="213" t="s">
        <v>395</v>
      </c>
      <c r="D117" s="214" t="s">
        <v>386</v>
      </c>
      <c r="E117" s="215" t="s">
        <v>10</v>
      </c>
      <c r="F117" s="218">
        <v>4344</v>
      </c>
      <c r="G117" s="219">
        <v>3.11</v>
      </c>
      <c r="H117" s="220">
        <v>13509.84</v>
      </c>
      <c r="I117" s="4"/>
    </row>
    <row r="118" spans="1:9" x14ac:dyDescent="0.25">
      <c r="A118" s="21"/>
      <c r="B118" s="213"/>
      <c r="C118" s="222"/>
      <c r="D118" s="214" t="s">
        <v>396</v>
      </c>
      <c r="E118" s="215"/>
      <c r="F118" s="218"/>
      <c r="G118" s="219"/>
      <c r="H118" s="220"/>
      <c r="I118" s="4"/>
    </row>
    <row r="119" spans="1:9" x14ac:dyDescent="0.25">
      <c r="A119" s="21"/>
      <c r="B119" s="213" t="s">
        <v>330</v>
      </c>
      <c r="C119" s="213" t="s">
        <v>349</v>
      </c>
      <c r="D119" s="214" t="s">
        <v>364</v>
      </c>
      <c r="E119" s="215" t="s">
        <v>351</v>
      </c>
      <c r="F119" s="218">
        <v>4.3440000000000003</v>
      </c>
      <c r="G119" s="219">
        <v>375.85</v>
      </c>
      <c r="H119" s="220">
        <v>1632.69</v>
      </c>
      <c r="I119" s="4"/>
    </row>
    <row r="120" spans="1:9" x14ac:dyDescent="0.25">
      <c r="A120" s="21"/>
      <c r="B120" s="213"/>
      <c r="C120" s="213"/>
      <c r="D120" s="214" t="s">
        <v>365</v>
      </c>
      <c r="E120" s="215"/>
      <c r="F120" s="218"/>
      <c r="G120" s="219"/>
      <c r="H120" s="220"/>
      <c r="I120" s="4"/>
    </row>
    <row r="121" spans="1:9" x14ac:dyDescent="0.25">
      <c r="A121" s="21"/>
      <c r="B121" s="24"/>
      <c r="C121" s="24"/>
      <c r="D121" s="214"/>
      <c r="E121" s="215"/>
      <c r="F121" s="218"/>
      <c r="G121" s="199" t="s">
        <v>333</v>
      </c>
      <c r="H121" s="221">
        <v>15142.53</v>
      </c>
      <c r="I121" s="4"/>
    </row>
    <row r="122" spans="1:9" x14ac:dyDescent="0.25">
      <c r="A122" s="21"/>
      <c r="B122" s="213"/>
      <c r="C122" s="213"/>
      <c r="D122" s="214"/>
      <c r="E122" s="215"/>
      <c r="F122" s="218"/>
      <c r="G122" s="219"/>
      <c r="H122" s="220"/>
      <c r="I122" s="4"/>
    </row>
    <row r="123" spans="1:9" x14ac:dyDescent="0.25">
      <c r="A123" s="21"/>
      <c r="B123" s="213" t="s">
        <v>330</v>
      </c>
      <c r="C123" s="213" t="s">
        <v>397</v>
      </c>
      <c r="D123" s="214" t="s">
        <v>286</v>
      </c>
      <c r="E123" s="215" t="s">
        <v>7</v>
      </c>
      <c r="F123" s="218"/>
      <c r="G123" s="219"/>
      <c r="H123" s="220"/>
      <c r="I123" s="4"/>
    </row>
    <row r="124" spans="1:9" x14ac:dyDescent="0.25">
      <c r="A124" s="21"/>
      <c r="B124" s="213"/>
      <c r="C124" s="213"/>
      <c r="D124" s="214" t="s">
        <v>398</v>
      </c>
      <c r="E124" s="215"/>
      <c r="F124" s="218"/>
      <c r="G124" s="219"/>
      <c r="H124" s="220"/>
      <c r="I124" s="4"/>
    </row>
    <row r="125" spans="1:9" x14ac:dyDescent="0.25">
      <c r="A125" s="21"/>
      <c r="B125" s="213"/>
      <c r="C125" s="213" t="s">
        <v>70</v>
      </c>
      <c r="D125" s="214" t="s">
        <v>386</v>
      </c>
      <c r="E125" s="215" t="s">
        <v>10</v>
      </c>
      <c r="F125" s="218">
        <v>3641</v>
      </c>
      <c r="G125" s="219">
        <v>3.11</v>
      </c>
      <c r="H125" s="220">
        <v>11323.51</v>
      </c>
      <c r="I125" s="4"/>
    </row>
    <row r="126" spans="1:9" x14ac:dyDescent="0.25">
      <c r="A126" s="21"/>
      <c r="B126" s="213"/>
      <c r="C126" s="222"/>
      <c r="D126" s="214" t="s">
        <v>387</v>
      </c>
      <c r="E126" s="215"/>
      <c r="F126" s="218"/>
      <c r="G126" s="219"/>
      <c r="H126" s="220"/>
      <c r="I126" s="4"/>
    </row>
    <row r="127" spans="1:9" x14ac:dyDescent="0.25">
      <c r="A127" s="21"/>
      <c r="B127" s="213" t="s">
        <v>330</v>
      </c>
      <c r="C127" s="213" t="s">
        <v>349</v>
      </c>
      <c r="D127" s="214" t="s">
        <v>364</v>
      </c>
      <c r="E127" s="215" t="s">
        <v>351</v>
      </c>
      <c r="F127" s="218">
        <v>3.641</v>
      </c>
      <c r="G127" s="219">
        <v>375.85</v>
      </c>
      <c r="H127" s="220">
        <v>1368.47</v>
      </c>
      <c r="I127" s="4"/>
    </row>
    <row r="128" spans="1:9" x14ac:dyDescent="0.25">
      <c r="A128" s="21"/>
      <c r="B128" s="213"/>
      <c r="C128" s="213"/>
      <c r="D128" s="214" t="s">
        <v>365</v>
      </c>
      <c r="E128" s="215"/>
      <c r="F128" s="218"/>
      <c r="G128" s="219"/>
      <c r="H128" s="220"/>
      <c r="I128" s="4"/>
    </row>
    <row r="129" spans="1:9" x14ac:dyDescent="0.25">
      <c r="A129" s="21"/>
      <c r="B129" s="24"/>
      <c r="C129" s="24"/>
      <c r="D129" s="214"/>
      <c r="E129" s="215"/>
      <c r="F129" s="218"/>
      <c r="G129" s="199" t="s">
        <v>333</v>
      </c>
      <c r="H129" s="221">
        <v>12691.98</v>
      </c>
      <c r="I129" s="4"/>
    </row>
    <row r="130" spans="1:9" x14ac:dyDescent="0.25">
      <c r="A130" s="21"/>
      <c r="B130" s="213"/>
      <c r="C130" s="213"/>
      <c r="D130" s="214"/>
      <c r="E130" s="215"/>
      <c r="F130" s="218"/>
      <c r="G130" s="219"/>
      <c r="H130" s="220"/>
      <c r="I130" s="4"/>
    </row>
    <row r="131" spans="1:9" x14ac:dyDescent="0.25">
      <c r="A131" s="21"/>
      <c r="B131" s="213" t="s">
        <v>330</v>
      </c>
      <c r="C131" s="213" t="s">
        <v>265</v>
      </c>
      <c r="D131" s="214" t="s">
        <v>266</v>
      </c>
      <c r="E131" s="215" t="s">
        <v>267</v>
      </c>
      <c r="F131" s="218"/>
      <c r="G131" s="219"/>
      <c r="H131" s="220"/>
      <c r="I131" s="4"/>
    </row>
    <row r="132" spans="1:9" x14ac:dyDescent="0.25">
      <c r="A132" s="21"/>
      <c r="B132" s="213"/>
      <c r="C132" s="213" t="s">
        <v>11</v>
      </c>
      <c r="D132" s="214" t="s">
        <v>12</v>
      </c>
      <c r="E132" s="215" t="s">
        <v>13</v>
      </c>
      <c r="F132" s="218">
        <v>5.8000000000000003E-2</v>
      </c>
      <c r="G132" s="219">
        <v>1.18</v>
      </c>
      <c r="H132" s="220">
        <v>7.0000000000000007E-2</v>
      </c>
      <c r="I132" s="4"/>
    </row>
    <row r="133" spans="1:9" x14ac:dyDescent="0.25">
      <c r="A133" s="21"/>
      <c r="B133" s="213"/>
      <c r="C133" s="213" t="s">
        <v>27</v>
      </c>
      <c r="D133" s="214" t="s">
        <v>28</v>
      </c>
      <c r="E133" s="215" t="s">
        <v>13</v>
      </c>
      <c r="F133" s="218">
        <v>0.13200000000000001</v>
      </c>
      <c r="G133" s="219">
        <v>1.27</v>
      </c>
      <c r="H133" s="220">
        <v>0.17</v>
      </c>
      <c r="I133" s="4"/>
    </row>
    <row r="134" spans="1:9" x14ac:dyDescent="0.25">
      <c r="A134" s="21"/>
      <c r="B134" s="213"/>
      <c r="C134" s="213" t="s">
        <v>29</v>
      </c>
      <c r="D134" s="214" t="s">
        <v>30</v>
      </c>
      <c r="E134" s="215" t="s">
        <v>31</v>
      </c>
      <c r="F134" s="218">
        <v>0.2</v>
      </c>
      <c r="G134" s="219">
        <v>2.29</v>
      </c>
      <c r="H134" s="220">
        <v>0.46</v>
      </c>
      <c r="I134" s="4"/>
    </row>
    <row r="135" spans="1:9" x14ac:dyDescent="0.25">
      <c r="A135" s="21"/>
      <c r="B135" s="213"/>
      <c r="C135" s="213" t="s">
        <v>43</v>
      </c>
      <c r="D135" s="214" t="s">
        <v>44</v>
      </c>
      <c r="E135" s="215" t="s">
        <v>45</v>
      </c>
      <c r="F135" s="218">
        <v>2.5</v>
      </c>
      <c r="G135" s="219">
        <v>0.63</v>
      </c>
      <c r="H135" s="220">
        <v>1.58</v>
      </c>
      <c r="I135" s="4"/>
    </row>
    <row r="136" spans="1:9" x14ac:dyDescent="0.25">
      <c r="A136" s="21"/>
      <c r="B136" s="213"/>
      <c r="C136" s="213" t="s">
        <v>49</v>
      </c>
      <c r="D136" s="214" t="s">
        <v>50</v>
      </c>
      <c r="E136" s="215" t="s">
        <v>48</v>
      </c>
      <c r="F136" s="218">
        <v>0.79</v>
      </c>
      <c r="G136" s="219">
        <v>0.63</v>
      </c>
      <c r="H136" s="220">
        <v>0.5</v>
      </c>
      <c r="I136" s="4"/>
    </row>
    <row r="137" spans="1:9" x14ac:dyDescent="0.25">
      <c r="A137" s="21"/>
      <c r="B137" s="213"/>
      <c r="C137" s="213" t="s">
        <v>46</v>
      </c>
      <c r="D137" s="214" t="s">
        <v>47</v>
      </c>
      <c r="E137" s="215" t="s">
        <v>48</v>
      </c>
      <c r="F137" s="218">
        <v>2</v>
      </c>
      <c r="G137" s="219">
        <v>0.63</v>
      </c>
      <c r="H137" s="220">
        <v>1.26</v>
      </c>
      <c r="I137" s="4"/>
    </row>
    <row r="138" spans="1:9" x14ac:dyDescent="0.25">
      <c r="A138" s="21"/>
      <c r="B138" s="213" t="s">
        <v>330</v>
      </c>
      <c r="C138" s="213" t="s">
        <v>399</v>
      </c>
      <c r="D138" s="214" t="s">
        <v>400</v>
      </c>
      <c r="E138" s="215" t="s">
        <v>102</v>
      </c>
      <c r="F138" s="218">
        <v>0.1</v>
      </c>
      <c r="G138" s="219">
        <v>54.66</v>
      </c>
      <c r="H138" s="220">
        <v>5.47</v>
      </c>
      <c r="I138" s="4"/>
    </row>
    <row r="139" spans="1:9" x14ac:dyDescent="0.25">
      <c r="A139" s="21"/>
      <c r="B139" s="24"/>
      <c r="C139" s="24"/>
      <c r="D139" s="214"/>
      <c r="E139" s="215"/>
      <c r="F139" s="218"/>
      <c r="G139" s="199" t="s">
        <v>333</v>
      </c>
      <c r="H139" s="221">
        <v>9.51</v>
      </c>
      <c r="I139" s="4"/>
    </row>
    <row r="140" spans="1:9" x14ac:dyDescent="0.25">
      <c r="A140" s="21"/>
      <c r="B140" s="213"/>
      <c r="C140" s="213"/>
      <c r="D140" s="214"/>
      <c r="E140" s="215"/>
      <c r="F140" s="218"/>
      <c r="G140" s="219"/>
      <c r="H140" s="220"/>
      <c r="I140" s="4"/>
    </row>
    <row r="141" spans="1:9" x14ac:dyDescent="0.25">
      <c r="A141" s="21"/>
      <c r="B141" s="213" t="s">
        <v>330</v>
      </c>
      <c r="C141" s="213" t="s">
        <v>401</v>
      </c>
      <c r="D141" s="214" t="s">
        <v>402</v>
      </c>
      <c r="E141" s="215" t="s">
        <v>36</v>
      </c>
      <c r="F141" s="218"/>
      <c r="G141" s="219"/>
      <c r="H141" s="220"/>
      <c r="I141" s="4"/>
    </row>
    <row r="142" spans="1:9" x14ac:dyDescent="0.25">
      <c r="A142" s="21"/>
      <c r="B142" s="213"/>
      <c r="C142" s="213"/>
      <c r="D142" s="214" t="s">
        <v>403</v>
      </c>
      <c r="E142" s="215"/>
      <c r="F142" s="218"/>
      <c r="G142" s="219"/>
      <c r="H142" s="220"/>
      <c r="I142" s="4"/>
    </row>
    <row r="143" spans="1:9" x14ac:dyDescent="0.25">
      <c r="A143" s="21"/>
      <c r="B143" s="213"/>
      <c r="C143" s="213" t="s">
        <v>0</v>
      </c>
      <c r="D143" s="214" t="s">
        <v>2</v>
      </c>
      <c r="E143" s="215" t="s">
        <v>3</v>
      </c>
      <c r="F143" s="218">
        <v>0.26040000000000002</v>
      </c>
      <c r="G143" s="219">
        <v>2.1</v>
      </c>
      <c r="H143" s="220">
        <v>0.55000000000000004</v>
      </c>
      <c r="I143" s="4"/>
    </row>
    <row r="144" spans="1:9" x14ac:dyDescent="0.25">
      <c r="A144" s="21"/>
      <c r="B144" s="213"/>
      <c r="C144" s="213" t="s">
        <v>23</v>
      </c>
      <c r="D144" s="214" t="s">
        <v>404</v>
      </c>
      <c r="E144" s="215" t="s">
        <v>24</v>
      </c>
      <c r="F144" s="218">
        <v>0.27500000000000002</v>
      </c>
      <c r="G144" s="219">
        <v>134.54</v>
      </c>
      <c r="H144" s="220">
        <v>37</v>
      </c>
      <c r="I144" s="4"/>
    </row>
    <row r="145" spans="1:9" x14ac:dyDescent="0.25">
      <c r="A145" s="21"/>
      <c r="B145" s="213"/>
      <c r="C145" s="213" t="s">
        <v>14</v>
      </c>
      <c r="D145" s="214" t="s">
        <v>15</v>
      </c>
      <c r="E145" s="215" t="s">
        <v>3</v>
      </c>
      <c r="F145" s="218">
        <v>0.54459999999999997</v>
      </c>
      <c r="G145" s="219">
        <v>10.51</v>
      </c>
      <c r="H145" s="220">
        <v>5.72</v>
      </c>
      <c r="I145" s="4"/>
    </row>
    <row r="146" spans="1:9" x14ac:dyDescent="0.25">
      <c r="A146" s="21"/>
      <c r="B146" s="213"/>
      <c r="C146" s="213" t="s">
        <v>34</v>
      </c>
      <c r="D146" s="214" t="s">
        <v>35</v>
      </c>
      <c r="E146" s="215" t="s">
        <v>36</v>
      </c>
      <c r="F146" s="218">
        <v>0.65910000000000002</v>
      </c>
      <c r="G146" s="219">
        <v>10.51</v>
      </c>
      <c r="H146" s="220">
        <v>6.93</v>
      </c>
      <c r="I146" s="4"/>
    </row>
    <row r="147" spans="1:9" x14ac:dyDescent="0.25">
      <c r="A147" s="21"/>
      <c r="B147" s="24"/>
      <c r="C147" s="24"/>
      <c r="D147" s="214"/>
      <c r="E147" s="215"/>
      <c r="F147" s="218"/>
      <c r="G147" s="199" t="s">
        <v>333</v>
      </c>
      <c r="H147" s="221">
        <v>50.2</v>
      </c>
      <c r="I147" s="4"/>
    </row>
    <row r="148" spans="1:9" x14ac:dyDescent="0.25">
      <c r="A148" s="21"/>
      <c r="B148" s="213"/>
      <c r="C148" s="213"/>
      <c r="D148" s="214"/>
      <c r="E148" s="215"/>
      <c r="F148" s="218"/>
      <c r="G148" s="219"/>
      <c r="H148" s="220"/>
      <c r="I148" s="4"/>
    </row>
    <row r="149" spans="1:9" x14ac:dyDescent="0.25">
      <c r="A149" s="21"/>
      <c r="B149" s="213" t="s">
        <v>330</v>
      </c>
      <c r="C149" s="213" t="s">
        <v>405</v>
      </c>
      <c r="D149" s="214" t="s">
        <v>406</v>
      </c>
      <c r="E149" s="215" t="s">
        <v>36</v>
      </c>
      <c r="F149" s="218"/>
      <c r="G149" s="219"/>
      <c r="H149" s="220"/>
      <c r="I149" s="4"/>
    </row>
    <row r="150" spans="1:9" x14ac:dyDescent="0.25">
      <c r="A150" s="21"/>
      <c r="B150" s="213"/>
      <c r="C150" s="213"/>
      <c r="D150" s="214" t="s">
        <v>403</v>
      </c>
      <c r="E150" s="215"/>
      <c r="F150" s="218"/>
      <c r="G150" s="219"/>
      <c r="H150" s="220"/>
      <c r="I150" s="4"/>
    </row>
    <row r="151" spans="1:9" x14ac:dyDescent="0.25">
      <c r="A151" s="21"/>
      <c r="B151" s="213"/>
      <c r="C151" s="213" t="s">
        <v>0</v>
      </c>
      <c r="D151" s="214" t="s">
        <v>2</v>
      </c>
      <c r="E151" s="215" t="s">
        <v>3</v>
      </c>
      <c r="F151" s="218">
        <v>0.23400000000000001</v>
      </c>
      <c r="G151" s="219">
        <v>2.1</v>
      </c>
      <c r="H151" s="220">
        <v>0.49</v>
      </c>
      <c r="I151" s="4"/>
    </row>
    <row r="152" spans="1:9" x14ac:dyDescent="0.25">
      <c r="A152" s="21"/>
      <c r="B152" s="213"/>
      <c r="C152" s="213" t="s">
        <v>23</v>
      </c>
      <c r="D152" s="214" t="s">
        <v>404</v>
      </c>
      <c r="E152" s="215" t="s">
        <v>24</v>
      </c>
      <c r="F152" s="218">
        <v>0.41299999999999998</v>
      </c>
      <c r="G152" s="219">
        <v>134.54</v>
      </c>
      <c r="H152" s="220">
        <v>55.57</v>
      </c>
      <c r="I152" s="4"/>
    </row>
    <row r="153" spans="1:9" x14ac:dyDescent="0.25">
      <c r="A153" s="21"/>
      <c r="B153" s="213"/>
      <c r="C153" s="213" t="s">
        <v>14</v>
      </c>
      <c r="D153" s="214" t="s">
        <v>15</v>
      </c>
      <c r="E153" s="215" t="s">
        <v>3</v>
      </c>
      <c r="F153" s="218">
        <v>0.53710000000000002</v>
      </c>
      <c r="G153" s="219">
        <v>10.51</v>
      </c>
      <c r="H153" s="220">
        <v>5.64</v>
      </c>
      <c r="I153" s="4"/>
    </row>
    <row r="154" spans="1:9" x14ac:dyDescent="0.25">
      <c r="A154" s="21"/>
      <c r="B154" s="213"/>
      <c r="C154" s="213" t="s">
        <v>34</v>
      </c>
      <c r="D154" s="214" t="s">
        <v>35</v>
      </c>
      <c r="E154" s="215" t="s">
        <v>36</v>
      </c>
      <c r="F154" s="218">
        <v>0.63980000000000004</v>
      </c>
      <c r="G154" s="219">
        <v>10.51</v>
      </c>
      <c r="H154" s="220">
        <v>6.72</v>
      </c>
      <c r="I154" s="4"/>
    </row>
    <row r="155" spans="1:9" x14ac:dyDescent="0.25">
      <c r="A155" s="21"/>
      <c r="B155" s="24"/>
      <c r="C155" s="24"/>
      <c r="D155" s="214"/>
      <c r="E155" s="215"/>
      <c r="F155" s="218"/>
      <c r="G155" s="199" t="s">
        <v>333</v>
      </c>
      <c r="H155" s="221">
        <v>68.42</v>
      </c>
      <c r="I155" s="4"/>
    </row>
    <row r="156" spans="1:9" x14ac:dyDescent="0.25">
      <c r="A156" s="21"/>
      <c r="B156" s="213"/>
      <c r="C156" s="213"/>
      <c r="D156" s="214"/>
      <c r="E156" s="215"/>
      <c r="F156" s="218"/>
      <c r="G156" s="219"/>
      <c r="H156" s="220"/>
      <c r="I156" s="4"/>
    </row>
    <row r="157" spans="1:9" x14ac:dyDescent="0.25">
      <c r="A157" s="21"/>
      <c r="B157" s="213" t="s">
        <v>330</v>
      </c>
      <c r="C157" s="213" t="s">
        <v>248</v>
      </c>
      <c r="D157" s="214" t="s">
        <v>407</v>
      </c>
      <c r="E157" s="215" t="s">
        <v>250</v>
      </c>
      <c r="F157" s="218"/>
      <c r="G157" s="219"/>
      <c r="H157" s="220"/>
      <c r="I157" s="4"/>
    </row>
    <row r="158" spans="1:9" x14ac:dyDescent="0.25">
      <c r="A158" s="21"/>
      <c r="B158" s="213"/>
      <c r="C158" s="213"/>
      <c r="D158" s="214" t="s">
        <v>408</v>
      </c>
      <c r="E158" s="215"/>
      <c r="F158" s="218"/>
      <c r="G158" s="219"/>
      <c r="H158" s="220"/>
      <c r="I158" s="4"/>
    </row>
    <row r="159" spans="1:9" x14ac:dyDescent="0.25">
      <c r="A159" s="21"/>
      <c r="B159" s="213"/>
      <c r="C159" s="213"/>
      <c r="D159" s="214" t="s">
        <v>409</v>
      </c>
      <c r="E159" s="215"/>
      <c r="F159" s="218"/>
      <c r="G159" s="219"/>
      <c r="H159" s="220"/>
      <c r="I159" s="4"/>
    </row>
    <row r="160" spans="1:9" x14ac:dyDescent="0.25">
      <c r="A160" s="21"/>
      <c r="B160" s="213"/>
      <c r="C160" s="213"/>
      <c r="D160" s="214" t="s">
        <v>410</v>
      </c>
      <c r="E160" s="215"/>
      <c r="F160" s="218"/>
      <c r="G160" s="219"/>
      <c r="H160" s="220"/>
      <c r="I160" s="4"/>
    </row>
    <row r="161" spans="1:9" x14ac:dyDescent="0.25">
      <c r="A161" s="21"/>
      <c r="B161" s="213"/>
      <c r="C161" s="213"/>
      <c r="D161" s="214" t="s">
        <v>411</v>
      </c>
      <c r="E161" s="215"/>
      <c r="F161" s="218"/>
      <c r="G161" s="219"/>
      <c r="H161" s="220"/>
      <c r="I161" s="4"/>
    </row>
    <row r="162" spans="1:9" x14ac:dyDescent="0.25">
      <c r="A162" s="21"/>
      <c r="B162" s="213"/>
      <c r="C162" s="213" t="s">
        <v>60</v>
      </c>
      <c r="D162" s="214" t="s">
        <v>412</v>
      </c>
      <c r="E162" s="215" t="s">
        <v>36</v>
      </c>
      <c r="F162" s="218">
        <v>0.39</v>
      </c>
      <c r="G162" s="219">
        <v>12.87</v>
      </c>
      <c r="H162" s="220">
        <v>5.0199999999999996</v>
      </c>
      <c r="I162" s="4"/>
    </row>
    <row r="163" spans="1:9" x14ac:dyDescent="0.25">
      <c r="A163" s="21"/>
      <c r="B163" s="213"/>
      <c r="C163" s="213"/>
      <c r="D163" s="214" t="s">
        <v>254</v>
      </c>
      <c r="E163" s="215"/>
      <c r="F163" s="218"/>
      <c r="G163" s="219"/>
      <c r="H163" s="220"/>
      <c r="I163" s="4"/>
    </row>
    <row r="164" spans="1:9" x14ac:dyDescent="0.25">
      <c r="A164" s="21"/>
      <c r="B164" s="213"/>
      <c r="C164" s="213" t="s">
        <v>0</v>
      </c>
      <c r="D164" s="214" t="s">
        <v>2</v>
      </c>
      <c r="E164" s="215" t="s">
        <v>3</v>
      </c>
      <c r="F164" s="218">
        <v>7.0199999999999999E-2</v>
      </c>
      <c r="G164" s="219">
        <v>2.1</v>
      </c>
      <c r="H164" s="220">
        <v>0.15</v>
      </c>
      <c r="I164" s="4"/>
    </row>
    <row r="165" spans="1:9" x14ac:dyDescent="0.25">
      <c r="A165" s="21"/>
      <c r="B165" s="213" t="s">
        <v>330</v>
      </c>
      <c r="C165" s="213" t="s">
        <v>339</v>
      </c>
      <c r="D165" s="214" t="s">
        <v>340</v>
      </c>
      <c r="E165" s="215" t="s">
        <v>102</v>
      </c>
      <c r="F165" s="218">
        <v>6.2500000000000003E-3</v>
      </c>
      <c r="G165" s="219">
        <v>128.46</v>
      </c>
      <c r="H165" s="220">
        <v>0.8</v>
      </c>
      <c r="I165" s="4"/>
    </row>
    <row r="166" spans="1:9" x14ac:dyDescent="0.25">
      <c r="A166" s="21"/>
      <c r="B166" s="213" t="s">
        <v>336</v>
      </c>
      <c r="C166" s="213" t="s">
        <v>338</v>
      </c>
      <c r="D166" s="214" t="s">
        <v>157</v>
      </c>
      <c r="E166" s="215" t="s">
        <v>137</v>
      </c>
      <c r="F166" s="218">
        <v>2.5000000000000001E-2</v>
      </c>
      <c r="G166" s="219">
        <v>47.64</v>
      </c>
      <c r="H166" s="220">
        <v>1.19</v>
      </c>
      <c r="I166" s="4"/>
    </row>
    <row r="167" spans="1:9" x14ac:dyDescent="0.25">
      <c r="A167" s="21"/>
      <c r="B167" s="213" t="s">
        <v>336</v>
      </c>
      <c r="C167" s="213" t="s">
        <v>341</v>
      </c>
      <c r="D167" s="214" t="s">
        <v>153</v>
      </c>
      <c r="E167" s="215" t="s">
        <v>137</v>
      </c>
      <c r="F167" s="218">
        <v>2.5000000000000001E-2</v>
      </c>
      <c r="G167" s="219">
        <v>50.74</v>
      </c>
      <c r="H167" s="220">
        <v>1.27</v>
      </c>
      <c r="I167" s="4"/>
    </row>
    <row r="168" spans="1:9" x14ac:dyDescent="0.25">
      <c r="A168" s="21"/>
      <c r="B168" s="213" t="s">
        <v>336</v>
      </c>
      <c r="C168" s="213" t="s">
        <v>342</v>
      </c>
      <c r="D168" s="214" t="s">
        <v>343</v>
      </c>
      <c r="E168" s="215" t="s">
        <v>137</v>
      </c>
      <c r="F168" s="218">
        <v>2.5000000000000001E-2</v>
      </c>
      <c r="G168" s="219">
        <v>45.68</v>
      </c>
      <c r="H168" s="220">
        <v>1.1399999999999999</v>
      </c>
      <c r="I168" s="4"/>
    </row>
    <row r="169" spans="1:9" x14ac:dyDescent="0.25">
      <c r="A169" s="21"/>
      <c r="B169" s="213" t="s">
        <v>336</v>
      </c>
      <c r="C169" s="213" t="s">
        <v>344</v>
      </c>
      <c r="D169" s="214" t="s">
        <v>345</v>
      </c>
      <c r="E169" s="215" t="s">
        <v>137</v>
      </c>
      <c r="F169" s="218">
        <v>2.5000000000000001E-2</v>
      </c>
      <c r="G169" s="219">
        <v>34.53</v>
      </c>
      <c r="H169" s="220">
        <v>0.86</v>
      </c>
      <c r="I169" s="4"/>
    </row>
    <row r="170" spans="1:9" x14ac:dyDescent="0.25">
      <c r="A170" s="21"/>
      <c r="B170" s="213"/>
      <c r="C170" s="213"/>
      <c r="D170" s="214" t="s">
        <v>346</v>
      </c>
      <c r="E170" s="215"/>
      <c r="F170" s="218"/>
      <c r="G170" s="219"/>
      <c r="H170" s="220"/>
      <c r="I170" s="4"/>
    </row>
    <row r="171" spans="1:9" x14ac:dyDescent="0.25">
      <c r="A171" s="21"/>
      <c r="B171" s="213" t="s">
        <v>336</v>
      </c>
      <c r="C171" s="213" t="s">
        <v>347</v>
      </c>
      <c r="D171" s="214" t="s">
        <v>348</v>
      </c>
      <c r="E171" s="215" t="s">
        <v>137</v>
      </c>
      <c r="F171" s="218">
        <v>2.5000000000000001E-2</v>
      </c>
      <c r="G171" s="219">
        <v>34.47</v>
      </c>
      <c r="H171" s="220">
        <v>0.86</v>
      </c>
      <c r="I171" s="4"/>
    </row>
    <row r="172" spans="1:9" x14ac:dyDescent="0.25">
      <c r="A172" s="21"/>
      <c r="B172" s="24"/>
      <c r="C172" s="24"/>
      <c r="D172" s="214"/>
      <c r="E172" s="215"/>
      <c r="F172" s="218"/>
      <c r="G172" s="199" t="s">
        <v>333</v>
      </c>
      <c r="H172" s="221">
        <v>11.29</v>
      </c>
      <c r="I172" s="4"/>
    </row>
    <row r="173" spans="1:9" x14ac:dyDescent="0.25">
      <c r="A173" s="21"/>
      <c r="B173" s="213"/>
      <c r="C173" s="213"/>
      <c r="D173" s="214"/>
      <c r="E173" s="215"/>
      <c r="F173" s="218"/>
      <c r="G173" s="219"/>
      <c r="H173" s="220"/>
      <c r="I173" s="4"/>
    </row>
    <row r="174" spans="1:9" x14ac:dyDescent="0.25">
      <c r="A174" s="21"/>
      <c r="B174" s="213" t="s">
        <v>330</v>
      </c>
      <c r="C174" s="213" t="s">
        <v>259</v>
      </c>
      <c r="D174" s="214" t="s">
        <v>413</v>
      </c>
      <c r="E174" s="215" t="s">
        <v>36</v>
      </c>
      <c r="F174" s="218"/>
      <c r="G174" s="219"/>
      <c r="H174" s="220"/>
      <c r="I174" s="4"/>
    </row>
    <row r="175" spans="1:9" x14ac:dyDescent="0.25">
      <c r="A175" s="21"/>
      <c r="B175" s="213"/>
      <c r="C175" s="213"/>
      <c r="D175" s="214" t="s">
        <v>414</v>
      </c>
      <c r="E175" s="215"/>
      <c r="F175" s="218"/>
      <c r="G175" s="219"/>
      <c r="H175" s="220"/>
      <c r="I175" s="4"/>
    </row>
    <row r="176" spans="1:9" x14ac:dyDescent="0.25">
      <c r="A176" s="21"/>
      <c r="B176" s="213" t="s">
        <v>330</v>
      </c>
      <c r="C176" s="213" t="s">
        <v>415</v>
      </c>
      <c r="D176" s="214" t="s">
        <v>416</v>
      </c>
      <c r="E176" s="215" t="s">
        <v>102</v>
      </c>
      <c r="F176" s="218">
        <v>0.03</v>
      </c>
      <c r="G176" s="219">
        <v>56.49</v>
      </c>
      <c r="H176" s="220">
        <v>1.69</v>
      </c>
      <c r="I176" s="4"/>
    </row>
    <row r="177" spans="1:9" x14ac:dyDescent="0.25">
      <c r="A177" s="21"/>
      <c r="B177" s="213" t="s">
        <v>330</v>
      </c>
      <c r="C177" s="213" t="s">
        <v>334</v>
      </c>
      <c r="D177" s="214" t="s">
        <v>335</v>
      </c>
      <c r="E177" s="215" t="s">
        <v>102</v>
      </c>
      <c r="F177" s="218">
        <v>0.03</v>
      </c>
      <c r="G177" s="219">
        <v>123.01</v>
      </c>
      <c r="H177" s="220">
        <v>3.69</v>
      </c>
      <c r="I177" s="4"/>
    </row>
    <row r="178" spans="1:9" x14ac:dyDescent="0.25">
      <c r="A178" s="21"/>
      <c r="B178" s="213" t="s">
        <v>330</v>
      </c>
      <c r="C178" s="213" t="s">
        <v>354</v>
      </c>
      <c r="D178" s="214" t="s">
        <v>355</v>
      </c>
      <c r="E178" s="215" t="s">
        <v>102</v>
      </c>
      <c r="F178" s="218">
        <v>0.03</v>
      </c>
      <c r="G178" s="219">
        <v>49.94</v>
      </c>
      <c r="H178" s="220">
        <v>1.5</v>
      </c>
      <c r="I178" s="4"/>
    </row>
    <row r="179" spans="1:9" x14ac:dyDescent="0.25">
      <c r="A179" s="21"/>
      <c r="B179" s="213" t="s">
        <v>336</v>
      </c>
      <c r="C179" s="213" t="s">
        <v>344</v>
      </c>
      <c r="D179" s="214" t="s">
        <v>345</v>
      </c>
      <c r="E179" s="215" t="s">
        <v>137</v>
      </c>
      <c r="F179" s="218">
        <v>0.11</v>
      </c>
      <c r="G179" s="219">
        <v>34.53</v>
      </c>
      <c r="H179" s="220">
        <v>3.8</v>
      </c>
      <c r="I179" s="4"/>
    </row>
    <row r="180" spans="1:9" x14ac:dyDescent="0.25">
      <c r="A180" s="21"/>
      <c r="B180" s="213"/>
      <c r="C180" s="213"/>
      <c r="D180" s="214" t="s">
        <v>346</v>
      </c>
      <c r="E180" s="215"/>
      <c r="F180" s="218"/>
      <c r="G180" s="199" t="s">
        <v>333</v>
      </c>
      <c r="H180" s="221">
        <v>10.68</v>
      </c>
      <c r="I180" s="4"/>
    </row>
    <row r="181" spans="1:9" x14ac:dyDescent="0.25">
      <c r="A181" s="21"/>
      <c r="B181" s="24"/>
      <c r="C181" s="24"/>
      <c r="D181" s="214"/>
      <c r="E181" s="215"/>
      <c r="F181" s="218"/>
      <c r="G181" s="219"/>
      <c r="H181" s="220"/>
      <c r="I181" s="4"/>
    </row>
    <row r="182" spans="1:9" x14ac:dyDescent="0.25">
      <c r="A182" s="21"/>
      <c r="B182" s="213"/>
      <c r="C182" s="213"/>
      <c r="D182" s="214"/>
      <c r="E182" s="215"/>
      <c r="F182" s="218"/>
      <c r="G182" s="219"/>
      <c r="H182" s="220"/>
      <c r="I182" s="4"/>
    </row>
    <row r="183" spans="1:9" x14ac:dyDescent="0.25">
      <c r="A183" s="21"/>
      <c r="B183" s="213" t="s">
        <v>330</v>
      </c>
      <c r="C183" s="213" t="s">
        <v>417</v>
      </c>
      <c r="D183" s="214" t="s">
        <v>418</v>
      </c>
      <c r="E183" s="215" t="s">
        <v>36</v>
      </c>
      <c r="F183" s="218"/>
      <c r="G183" s="219"/>
      <c r="H183" s="220"/>
      <c r="I183" s="4"/>
    </row>
    <row r="184" spans="1:9" x14ac:dyDescent="0.25">
      <c r="A184" s="21"/>
      <c r="B184" s="213"/>
      <c r="C184" s="213"/>
      <c r="D184" s="214" t="s">
        <v>419</v>
      </c>
      <c r="E184" s="215"/>
      <c r="F184" s="218"/>
      <c r="G184" s="219"/>
      <c r="H184" s="220"/>
      <c r="I184" s="4"/>
    </row>
    <row r="185" spans="1:9" x14ac:dyDescent="0.25">
      <c r="A185" s="21"/>
      <c r="B185" s="213"/>
      <c r="C185" s="213"/>
      <c r="D185" s="214" t="s">
        <v>414</v>
      </c>
      <c r="E185" s="215"/>
      <c r="F185" s="218"/>
      <c r="G185" s="219"/>
      <c r="H185" s="220"/>
      <c r="I185" s="4"/>
    </row>
    <row r="186" spans="1:9" x14ac:dyDescent="0.25">
      <c r="A186" s="21"/>
      <c r="B186" s="213" t="s">
        <v>330</v>
      </c>
      <c r="C186" s="213" t="s">
        <v>415</v>
      </c>
      <c r="D186" s="214" t="s">
        <v>416</v>
      </c>
      <c r="E186" s="215" t="s">
        <v>102</v>
      </c>
      <c r="F186" s="218">
        <v>0.03</v>
      </c>
      <c r="G186" s="219">
        <v>56.49</v>
      </c>
      <c r="H186" s="220">
        <v>1.69</v>
      </c>
      <c r="I186" s="4"/>
    </row>
    <row r="187" spans="1:9" x14ac:dyDescent="0.25">
      <c r="A187" s="21"/>
      <c r="B187" s="213" t="s">
        <v>330</v>
      </c>
      <c r="C187" s="213" t="s">
        <v>334</v>
      </c>
      <c r="D187" s="214" t="s">
        <v>335</v>
      </c>
      <c r="E187" s="215" t="s">
        <v>102</v>
      </c>
      <c r="F187" s="218">
        <v>0.03</v>
      </c>
      <c r="G187" s="219">
        <v>123.01</v>
      </c>
      <c r="H187" s="220">
        <v>3.69</v>
      </c>
      <c r="I187" s="4"/>
    </row>
    <row r="188" spans="1:9" x14ac:dyDescent="0.25">
      <c r="A188" s="21"/>
      <c r="B188" s="213" t="s">
        <v>330</v>
      </c>
      <c r="C188" s="213" t="s">
        <v>354</v>
      </c>
      <c r="D188" s="214" t="s">
        <v>355</v>
      </c>
      <c r="E188" s="215" t="s">
        <v>102</v>
      </c>
      <c r="F188" s="218">
        <v>0.03</v>
      </c>
      <c r="G188" s="219">
        <v>49.94</v>
      </c>
      <c r="H188" s="220">
        <v>1.5</v>
      </c>
      <c r="I188" s="4"/>
    </row>
    <row r="189" spans="1:9" x14ac:dyDescent="0.25">
      <c r="A189" s="21"/>
      <c r="B189" s="213" t="s">
        <v>336</v>
      </c>
      <c r="C189" s="213" t="s">
        <v>344</v>
      </c>
      <c r="D189" s="214" t="s">
        <v>345</v>
      </c>
      <c r="E189" s="215" t="s">
        <v>137</v>
      </c>
      <c r="F189" s="218">
        <v>0.5</v>
      </c>
      <c r="G189" s="219">
        <v>34.53</v>
      </c>
      <c r="H189" s="220">
        <v>17.27</v>
      </c>
      <c r="I189" s="4"/>
    </row>
    <row r="190" spans="1:9" x14ac:dyDescent="0.25">
      <c r="A190" s="21"/>
      <c r="B190" s="213"/>
      <c r="C190" s="213"/>
      <c r="D190" s="214" t="s">
        <v>346</v>
      </c>
      <c r="E190" s="215"/>
      <c r="F190" s="218"/>
      <c r="G190" s="219"/>
      <c r="H190" s="220"/>
      <c r="I190" s="4"/>
    </row>
    <row r="191" spans="1:9" x14ac:dyDescent="0.25">
      <c r="A191" s="21"/>
      <c r="B191" s="24"/>
      <c r="C191" s="24"/>
      <c r="D191" s="214"/>
      <c r="E191" s="215"/>
      <c r="F191" s="218"/>
      <c r="G191" s="199" t="s">
        <v>333</v>
      </c>
      <c r="H191" s="221">
        <v>24.15</v>
      </c>
      <c r="I191" s="4"/>
    </row>
    <row r="192" spans="1:9" x14ac:dyDescent="0.25">
      <c r="A192" s="21"/>
      <c r="B192" s="213"/>
      <c r="C192" s="213"/>
      <c r="D192" s="214"/>
      <c r="E192" s="215"/>
      <c r="F192" s="218"/>
      <c r="G192" s="219"/>
      <c r="H192" s="220"/>
      <c r="I192" s="4"/>
    </row>
    <row r="193" spans="1:9" x14ac:dyDescent="0.25">
      <c r="A193" s="21"/>
      <c r="B193" s="213" t="s">
        <v>330</v>
      </c>
      <c r="C193" s="213" t="s">
        <v>310</v>
      </c>
      <c r="D193" s="214" t="s">
        <v>311</v>
      </c>
      <c r="E193" s="215" t="s">
        <v>3</v>
      </c>
      <c r="F193" s="218"/>
      <c r="G193" s="219"/>
      <c r="H193" s="220"/>
      <c r="I193" s="4"/>
    </row>
    <row r="194" spans="1:9" x14ac:dyDescent="0.25">
      <c r="A194" s="21"/>
      <c r="B194" s="213"/>
      <c r="C194" s="213"/>
      <c r="D194" s="214" t="s">
        <v>312</v>
      </c>
      <c r="E194" s="215"/>
      <c r="F194" s="218"/>
      <c r="G194" s="219"/>
      <c r="H194" s="220"/>
      <c r="I194" s="4"/>
    </row>
    <row r="195" spans="1:9" x14ac:dyDescent="0.25">
      <c r="A195" s="21"/>
      <c r="B195" s="213" t="s">
        <v>330</v>
      </c>
      <c r="C195" s="213" t="s">
        <v>354</v>
      </c>
      <c r="D195" s="214" t="s">
        <v>355</v>
      </c>
      <c r="E195" s="215" t="s">
        <v>102</v>
      </c>
      <c r="F195" s="218">
        <v>0.125</v>
      </c>
      <c r="G195" s="219">
        <v>49.94</v>
      </c>
      <c r="H195" s="220">
        <v>6.24</v>
      </c>
      <c r="I195" s="4"/>
    </row>
    <row r="196" spans="1:9" x14ac:dyDescent="0.25">
      <c r="A196" s="21"/>
      <c r="B196" s="213" t="s">
        <v>336</v>
      </c>
      <c r="C196" s="213" t="s">
        <v>344</v>
      </c>
      <c r="D196" s="214" t="s">
        <v>345</v>
      </c>
      <c r="E196" s="215" t="s">
        <v>137</v>
      </c>
      <c r="F196" s="218">
        <v>0.15</v>
      </c>
      <c r="G196" s="219">
        <v>34.53</v>
      </c>
      <c r="H196" s="220">
        <v>5.18</v>
      </c>
      <c r="I196" s="4"/>
    </row>
    <row r="197" spans="1:9" x14ac:dyDescent="0.25">
      <c r="A197" s="21"/>
      <c r="B197" s="213"/>
      <c r="C197" s="213"/>
      <c r="D197" s="214" t="s">
        <v>346</v>
      </c>
      <c r="E197" s="215"/>
      <c r="F197" s="218"/>
      <c r="G197" s="219"/>
      <c r="H197" s="220"/>
      <c r="I197" s="4"/>
    </row>
    <row r="198" spans="1:9" x14ac:dyDescent="0.25">
      <c r="A198" s="21"/>
      <c r="B198" s="24"/>
      <c r="C198" s="24"/>
      <c r="D198" s="214"/>
      <c r="E198" s="215"/>
      <c r="F198" s="218"/>
      <c r="G198" s="199" t="s">
        <v>333</v>
      </c>
      <c r="H198" s="221">
        <v>11.42</v>
      </c>
      <c r="I198" s="4"/>
    </row>
    <row r="199" spans="1:9" x14ac:dyDescent="0.25">
      <c r="A199" s="21"/>
      <c r="B199" s="213"/>
      <c r="C199" s="213"/>
      <c r="D199" s="214"/>
      <c r="E199" s="215"/>
      <c r="F199" s="218"/>
      <c r="G199" s="219"/>
      <c r="H199" s="220"/>
      <c r="I199" s="4"/>
    </row>
    <row r="200" spans="1:9" x14ac:dyDescent="0.25">
      <c r="A200" s="21"/>
      <c r="B200" s="213" t="s">
        <v>330</v>
      </c>
      <c r="C200" s="213" t="s">
        <v>268</v>
      </c>
      <c r="D200" s="214" t="s">
        <v>420</v>
      </c>
      <c r="E200" s="215" t="s">
        <v>36</v>
      </c>
      <c r="F200" s="218"/>
      <c r="G200" s="219"/>
      <c r="H200" s="220"/>
      <c r="I200" s="4"/>
    </row>
    <row r="201" spans="1:9" x14ac:dyDescent="0.25">
      <c r="A201" s="21"/>
      <c r="B201" s="213"/>
      <c r="C201" s="213"/>
      <c r="D201" s="214" t="s">
        <v>421</v>
      </c>
      <c r="E201" s="215"/>
      <c r="F201" s="218"/>
      <c r="G201" s="219"/>
      <c r="H201" s="220"/>
      <c r="I201" s="4"/>
    </row>
    <row r="202" spans="1:9" x14ac:dyDescent="0.25">
      <c r="A202" s="21"/>
      <c r="B202" s="213"/>
      <c r="C202" s="213"/>
      <c r="D202" s="214" t="s">
        <v>422</v>
      </c>
      <c r="E202" s="215"/>
      <c r="F202" s="218"/>
      <c r="G202" s="219"/>
      <c r="H202" s="220"/>
      <c r="I202" s="4"/>
    </row>
    <row r="203" spans="1:9" x14ac:dyDescent="0.25">
      <c r="A203" s="21"/>
      <c r="B203" s="213"/>
      <c r="C203" s="213" t="s">
        <v>43</v>
      </c>
      <c r="D203" s="214" t="s">
        <v>44</v>
      </c>
      <c r="E203" s="215" t="s">
        <v>45</v>
      </c>
      <c r="F203" s="218">
        <v>0.5</v>
      </c>
      <c r="G203" s="219">
        <v>0.63</v>
      </c>
      <c r="H203" s="220">
        <v>0.32</v>
      </c>
      <c r="I203" s="4"/>
    </row>
    <row r="204" spans="1:9" x14ac:dyDescent="0.25">
      <c r="A204" s="21"/>
      <c r="B204" s="213"/>
      <c r="C204" s="213" t="s">
        <v>49</v>
      </c>
      <c r="D204" s="214" t="s">
        <v>50</v>
      </c>
      <c r="E204" s="215" t="s">
        <v>48</v>
      </c>
      <c r="F204" s="218">
        <v>0.5</v>
      </c>
      <c r="G204" s="219">
        <v>0.63</v>
      </c>
      <c r="H204" s="220">
        <v>0.32</v>
      </c>
      <c r="I204" s="4"/>
    </row>
    <row r="205" spans="1:9" x14ac:dyDescent="0.25">
      <c r="A205" s="21"/>
      <c r="B205" s="213"/>
      <c r="C205" s="213" t="s">
        <v>0</v>
      </c>
      <c r="D205" s="214" t="s">
        <v>2</v>
      </c>
      <c r="E205" s="215" t="s">
        <v>3</v>
      </c>
      <c r="F205" s="218">
        <v>0.14000000000000001</v>
      </c>
      <c r="G205" s="219">
        <v>2.1</v>
      </c>
      <c r="H205" s="220">
        <v>0.28999999999999998</v>
      </c>
      <c r="I205" s="4"/>
    </row>
    <row r="206" spans="1:9" x14ac:dyDescent="0.25">
      <c r="A206" s="21"/>
      <c r="B206" s="213" t="s">
        <v>330</v>
      </c>
      <c r="C206" s="213" t="s">
        <v>405</v>
      </c>
      <c r="D206" s="214" t="s">
        <v>406</v>
      </c>
      <c r="E206" s="215" t="s">
        <v>36</v>
      </c>
      <c r="F206" s="218">
        <v>1.05</v>
      </c>
      <c r="G206" s="219">
        <v>68.42</v>
      </c>
      <c r="H206" s="220">
        <v>71.84</v>
      </c>
      <c r="I206" s="4"/>
    </row>
    <row r="207" spans="1:9" x14ac:dyDescent="0.25">
      <c r="A207" s="21"/>
      <c r="B207" s="213"/>
      <c r="C207" s="213"/>
      <c r="D207" s="214" t="s">
        <v>403</v>
      </c>
      <c r="E207" s="215"/>
      <c r="F207" s="218"/>
      <c r="G207" s="219"/>
      <c r="H207" s="220"/>
      <c r="I207" s="4"/>
    </row>
    <row r="208" spans="1:9" x14ac:dyDescent="0.25">
      <c r="A208" s="21"/>
      <c r="B208" s="213" t="s">
        <v>330</v>
      </c>
      <c r="C208" s="213" t="s">
        <v>423</v>
      </c>
      <c r="D208" s="214" t="s">
        <v>424</v>
      </c>
      <c r="E208" s="215" t="s">
        <v>102</v>
      </c>
      <c r="F208" s="218">
        <v>0.16</v>
      </c>
      <c r="G208" s="219">
        <v>154.16</v>
      </c>
      <c r="H208" s="220">
        <v>24.67</v>
      </c>
      <c r="I208" s="4"/>
    </row>
    <row r="209" spans="1:9" x14ac:dyDescent="0.25">
      <c r="A209" s="21"/>
      <c r="B209" s="213" t="s">
        <v>330</v>
      </c>
      <c r="C209" s="213" t="s">
        <v>334</v>
      </c>
      <c r="D209" s="214" t="s">
        <v>335</v>
      </c>
      <c r="E209" s="215" t="s">
        <v>102</v>
      </c>
      <c r="F209" s="218">
        <v>0.16</v>
      </c>
      <c r="G209" s="219">
        <v>123.01</v>
      </c>
      <c r="H209" s="220">
        <v>19.68</v>
      </c>
      <c r="I209" s="4"/>
    </row>
    <row r="210" spans="1:9" x14ac:dyDescent="0.25">
      <c r="A210" s="21"/>
      <c r="B210" s="213" t="s">
        <v>336</v>
      </c>
      <c r="C210" s="213" t="s">
        <v>425</v>
      </c>
      <c r="D210" s="214" t="s">
        <v>149</v>
      </c>
      <c r="E210" s="215" t="s">
        <v>137</v>
      </c>
      <c r="F210" s="218">
        <v>0.5</v>
      </c>
      <c r="G210" s="219">
        <v>4.53</v>
      </c>
      <c r="H210" s="220">
        <v>2.27</v>
      </c>
      <c r="I210" s="4"/>
    </row>
    <row r="211" spans="1:9" x14ac:dyDescent="0.25">
      <c r="A211" s="21"/>
      <c r="B211" s="213" t="s">
        <v>336</v>
      </c>
      <c r="C211" s="213" t="s">
        <v>426</v>
      </c>
      <c r="D211" s="214" t="s">
        <v>139</v>
      </c>
      <c r="E211" s="215" t="s">
        <v>137</v>
      </c>
      <c r="F211" s="218">
        <v>0.5</v>
      </c>
      <c r="G211" s="219">
        <v>3.67</v>
      </c>
      <c r="H211" s="220">
        <v>1.84</v>
      </c>
      <c r="I211" s="4"/>
    </row>
    <row r="212" spans="1:9" x14ac:dyDescent="0.25">
      <c r="A212" s="21"/>
      <c r="B212" s="24"/>
      <c r="C212" s="24"/>
      <c r="D212" s="214"/>
      <c r="E212" s="215"/>
      <c r="F212" s="218"/>
      <c r="G212" s="199" t="s">
        <v>333</v>
      </c>
      <c r="H212" s="221">
        <v>121.23</v>
      </c>
      <c r="I212" s="4"/>
    </row>
    <row r="213" spans="1:9" x14ac:dyDescent="0.25">
      <c r="A213" s="21"/>
      <c r="B213" s="213"/>
      <c r="C213" s="213"/>
      <c r="D213" s="214"/>
      <c r="E213" s="215"/>
      <c r="F213" s="218"/>
      <c r="G213" s="219"/>
      <c r="H213" s="220"/>
      <c r="I213" s="4"/>
    </row>
    <row r="214" spans="1:9" x14ac:dyDescent="0.25">
      <c r="A214" s="21"/>
      <c r="B214" s="213" t="s">
        <v>330</v>
      </c>
      <c r="C214" s="213" t="s">
        <v>427</v>
      </c>
      <c r="D214" s="214" t="s">
        <v>428</v>
      </c>
      <c r="E214" s="215" t="s">
        <v>250</v>
      </c>
      <c r="F214" s="218"/>
      <c r="G214" s="219"/>
      <c r="H214" s="220"/>
      <c r="I214" s="4"/>
    </row>
    <row r="215" spans="1:9" x14ac:dyDescent="0.25">
      <c r="A215" s="21"/>
      <c r="B215" s="213"/>
      <c r="C215" s="213"/>
      <c r="D215" s="214" t="s">
        <v>429</v>
      </c>
      <c r="E215" s="215"/>
      <c r="F215" s="218"/>
      <c r="G215" s="219"/>
      <c r="H215" s="220"/>
      <c r="I215" s="4"/>
    </row>
    <row r="216" spans="1:9" x14ac:dyDescent="0.25">
      <c r="A216" s="21"/>
      <c r="B216" s="213"/>
      <c r="C216" s="213"/>
      <c r="D216" s="214" t="s">
        <v>430</v>
      </c>
      <c r="E216" s="215"/>
      <c r="F216" s="218"/>
      <c r="G216" s="219"/>
      <c r="H216" s="220"/>
      <c r="I216" s="4"/>
    </row>
    <row r="217" spans="1:9" x14ac:dyDescent="0.25">
      <c r="A217" s="21"/>
      <c r="B217" s="213"/>
      <c r="C217" s="213"/>
      <c r="D217" s="214" t="s">
        <v>431</v>
      </c>
      <c r="E217" s="215"/>
      <c r="F217" s="218"/>
      <c r="G217" s="219"/>
      <c r="H217" s="220"/>
      <c r="I217" s="4"/>
    </row>
    <row r="218" spans="1:9" x14ac:dyDescent="0.25">
      <c r="A218" s="21"/>
      <c r="B218" s="213"/>
      <c r="C218" s="213"/>
      <c r="D218" s="214" t="s">
        <v>432</v>
      </c>
      <c r="E218" s="215"/>
      <c r="F218" s="218"/>
      <c r="G218" s="219"/>
      <c r="H218" s="220"/>
      <c r="I218" s="4"/>
    </row>
    <row r="219" spans="1:9" x14ac:dyDescent="0.25">
      <c r="A219" s="21"/>
      <c r="B219" s="213"/>
      <c r="C219" s="213" t="s">
        <v>43</v>
      </c>
      <c r="D219" s="214" t="s">
        <v>44</v>
      </c>
      <c r="E219" s="215" t="s">
        <v>45</v>
      </c>
      <c r="F219" s="218">
        <v>0.5</v>
      </c>
      <c r="G219" s="219">
        <v>0.63</v>
      </c>
      <c r="H219" s="220">
        <v>0.32</v>
      </c>
      <c r="I219" s="4"/>
    </row>
    <row r="220" spans="1:9" x14ac:dyDescent="0.25">
      <c r="A220" s="21"/>
      <c r="B220" s="213" t="s">
        <v>330</v>
      </c>
      <c r="C220" s="213" t="s">
        <v>401</v>
      </c>
      <c r="D220" s="214" t="s">
        <v>402</v>
      </c>
      <c r="E220" s="215" t="s">
        <v>36</v>
      </c>
      <c r="F220" s="218">
        <v>5.2499999999999998E-2</v>
      </c>
      <c r="G220" s="219">
        <v>50.2</v>
      </c>
      <c r="H220" s="220">
        <v>2.64</v>
      </c>
      <c r="I220" s="4"/>
    </row>
    <row r="221" spans="1:9" x14ac:dyDescent="0.25">
      <c r="A221" s="21"/>
      <c r="B221" s="213"/>
      <c r="C221" s="213"/>
      <c r="D221" s="214" t="s">
        <v>403</v>
      </c>
      <c r="E221" s="215"/>
      <c r="F221" s="218"/>
      <c r="G221" s="219"/>
      <c r="H221" s="220"/>
      <c r="I221" s="4"/>
    </row>
    <row r="222" spans="1:9" x14ac:dyDescent="0.25">
      <c r="A222" s="21"/>
      <c r="B222" s="213" t="s">
        <v>330</v>
      </c>
      <c r="C222" s="213" t="s">
        <v>423</v>
      </c>
      <c r="D222" s="214" t="s">
        <v>424</v>
      </c>
      <c r="E222" s="215" t="s">
        <v>102</v>
      </c>
      <c r="F222" s="218">
        <v>8.0000000000000002E-3</v>
      </c>
      <c r="G222" s="219">
        <v>154.16</v>
      </c>
      <c r="H222" s="220">
        <v>1.23</v>
      </c>
      <c r="I222" s="4"/>
    </row>
    <row r="223" spans="1:9" x14ac:dyDescent="0.25">
      <c r="A223" s="21"/>
      <c r="B223" s="213" t="s">
        <v>330</v>
      </c>
      <c r="C223" s="213" t="s">
        <v>334</v>
      </c>
      <c r="D223" s="214" t="s">
        <v>335</v>
      </c>
      <c r="E223" s="215" t="s">
        <v>102</v>
      </c>
      <c r="F223" s="218">
        <v>8.0000000000000002E-3</v>
      </c>
      <c r="G223" s="219">
        <v>123.01</v>
      </c>
      <c r="H223" s="220">
        <v>0.98</v>
      </c>
      <c r="I223" s="4"/>
    </row>
    <row r="224" spans="1:9" x14ac:dyDescent="0.25">
      <c r="A224" s="21"/>
      <c r="B224" s="213" t="s">
        <v>336</v>
      </c>
      <c r="C224" s="213" t="s">
        <v>425</v>
      </c>
      <c r="D224" s="214" t="s">
        <v>149</v>
      </c>
      <c r="E224" s="215" t="s">
        <v>137</v>
      </c>
      <c r="F224" s="218">
        <v>2.5000000000000001E-2</v>
      </c>
      <c r="G224" s="219">
        <v>4.53</v>
      </c>
      <c r="H224" s="220">
        <v>0.11</v>
      </c>
      <c r="I224" s="4"/>
    </row>
    <row r="225" spans="1:9" x14ac:dyDescent="0.25">
      <c r="A225" s="21"/>
      <c r="B225" s="213" t="s">
        <v>336</v>
      </c>
      <c r="C225" s="213" t="s">
        <v>426</v>
      </c>
      <c r="D225" s="214" t="s">
        <v>139</v>
      </c>
      <c r="E225" s="215" t="s">
        <v>137</v>
      </c>
      <c r="F225" s="218">
        <v>2.5000000000000001E-2</v>
      </c>
      <c r="G225" s="219">
        <v>3.67</v>
      </c>
      <c r="H225" s="220">
        <v>0.09</v>
      </c>
      <c r="I225" s="4"/>
    </row>
    <row r="226" spans="1:9" x14ac:dyDescent="0.25">
      <c r="A226" s="21"/>
      <c r="B226" s="24"/>
      <c r="C226" s="24"/>
      <c r="D226" s="214"/>
      <c r="E226" s="215"/>
      <c r="F226" s="218"/>
      <c r="G226" s="199" t="s">
        <v>333</v>
      </c>
      <c r="H226" s="221">
        <v>5.37</v>
      </c>
      <c r="I226" s="4"/>
    </row>
    <row r="227" spans="1:9" x14ac:dyDescent="0.25">
      <c r="A227" s="21"/>
      <c r="B227" s="213"/>
      <c r="C227" s="213"/>
      <c r="D227" s="214"/>
      <c r="E227" s="215"/>
      <c r="F227" s="218"/>
      <c r="G227" s="219"/>
      <c r="H227" s="220"/>
      <c r="I227" s="4"/>
    </row>
    <row r="228" spans="1:9" x14ac:dyDescent="0.25">
      <c r="A228" s="21"/>
      <c r="B228" s="213" t="s">
        <v>330</v>
      </c>
      <c r="C228" s="213" t="s">
        <v>272</v>
      </c>
      <c r="D228" s="214" t="s">
        <v>273</v>
      </c>
      <c r="E228" s="215" t="s">
        <v>36</v>
      </c>
      <c r="F228" s="218"/>
      <c r="G228" s="219"/>
      <c r="H228" s="220"/>
      <c r="I228" s="4"/>
    </row>
    <row r="229" spans="1:9" x14ac:dyDescent="0.25">
      <c r="A229" s="21"/>
      <c r="B229" s="213"/>
      <c r="C229" s="213"/>
      <c r="D229" s="214" t="s">
        <v>274</v>
      </c>
      <c r="E229" s="215"/>
      <c r="F229" s="218"/>
      <c r="G229" s="219"/>
      <c r="H229" s="220"/>
      <c r="I229" s="4"/>
    </row>
    <row r="230" spans="1:9" x14ac:dyDescent="0.25">
      <c r="A230" s="21"/>
      <c r="B230" s="213"/>
      <c r="C230" s="213"/>
      <c r="D230" s="214" t="s">
        <v>275</v>
      </c>
      <c r="E230" s="215"/>
      <c r="F230" s="218"/>
      <c r="G230" s="219"/>
      <c r="H230" s="220"/>
      <c r="I230" s="4"/>
    </row>
    <row r="231" spans="1:9" x14ac:dyDescent="0.25">
      <c r="A231" s="21"/>
      <c r="B231" s="213"/>
      <c r="C231" s="213"/>
      <c r="D231" s="214" t="s">
        <v>276</v>
      </c>
      <c r="E231" s="215"/>
      <c r="F231" s="218"/>
      <c r="G231" s="219"/>
      <c r="H231" s="220"/>
      <c r="I231" s="4"/>
    </row>
    <row r="232" spans="1:9" x14ac:dyDescent="0.25">
      <c r="A232" s="21"/>
      <c r="B232" s="213"/>
      <c r="C232" s="213"/>
      <c r="D232" s="214" t="s">
        <v>277</v>
      </c>
      <c r="E232" s="215"/>
      <c r="F232" s="218"/>
      <c r="G232" s="219"/>
      <c r="H232" s="220"/>
      <c r="I232" s="4"/>
    </row>
    <row r="233" spans="1:9" x14ac:dyDescent="0.25">
      <c r="A233" s="21"/>
      <c r="B233" s="213"/>
      <c r="C233" s="213" t="s">
        <v>0</v>
      </c>
      <c r="D233" s="214" t="s">
        <v>2</v>
      </c>
      <c r="E233" s="215" t="s">
        <v>3</v>
      </c>
      <c r="F233" s="218">
        <v>0.1</v>
      </c>
      <c r="G233" s="219">
        <v>2.1</v>
      </c>
      <c r="H233" s="220">
        <v>0.21</v>
      </c>
      <c r="I233" s="4"/>
    </row>
    <row r="234" spans="1:9" x14ac:dyDescent="0.25">
      <c r="A234" s="21"/>
      <c r="B234" s="213" t="s">
        <v>330</v>
      </c>
      <c r="C234" s="213" t="s">
        <v>334</v>
      </c>
      <c r="D234" s="214" t="s">
        <v>335</v>
      </c>
      <c r="E234" s="215" t="s">
        <v>102</v>
      </c>
      <c r="F234" s="218">
        <v>4.1000000000000002E-2</v>
      </c>
      <c r="G234" s="219">
        <v>123.01</v>
      </c>
      <c r="H234" s="220">
        <v>5.04</v>
      </c>
      <c r="I234" s="4"/>
    </row>
    <row r="235" spans="1:9" x14ac:dyDescent="0.25">
      <c r="A235" s="21"/>
      <c r="B235" s="213" t="s">
        <v>336</v>
      </c>
      <c r="C235" s="213" t="s">
        <v>433</v>
      </c>
      <c r="D235" s="214" t="s">
        <v>151</v>
      </c>
      <c r="E235" s="215" t="s">
        <v>137</v>
      </c>
      <c r="F235" s="218">
        <v>0.3</v>
      </c>
      <c r="G235" s="219">
        <v>4.6100000000000003</v>
      </c>
      <c r="H235" s="220">
        <v>1.38</v>
      </c>
      <c r="I235" s="4"/>
    </row>
    <row r="236" spans="1:9" x14ac:dyDescent="0.25">
      <c r="A236" s="21"/>
      <c r="B236" s="24"/>
      <c r="C236" s="24"/>
      <c r="D236" s="214"/>
      <c r="E236" s="215"/>
      <c r="F236" s="218"/>
      <c r="G236" s="199" t="s">
        <v>333</v>
      </c>
      <c r="H236" s="221">
        <v>6.63</v>
      </c>
      <c r="I236" s="4"/>
    </row>
    <row r="237" spans="1:9" x14ac:dyDescent="0.25">
      <c r="A237" s="21"/>
      <c r="B237" s="213"/>
      <c r="C237" s="213"/>
      <c r="D237" s="214"/>
      <c r="E237" s="215"/>
      <c r="F237" s="218"/>
      <c r="G237" s="219"/>
      <c r="H237" s="220"/>
      <c r="I237" s="4"/>
    </row>
    <row r="238" spans="1:9" x14ac:dyDescent="0.25">
      <c r="A238" s="21"/>
      <c r="B238" s="213" t="s">
        <v>330</v>
      </c>
      <c r="C238" s="213" t="s">
        <v>278</v>
      </c>
      <c r="D238" s="214" t="s">
        <v>279</v>
      </c>
      <c r="E238" s="215" t="s">
        <v>36</v>
      </c>
      <c r="F238" s="218"/>
      <c r="G238" s="219"/>
      <c r="H238" s="220"/>
      <c r="I238" s="4"/>
    </row>
    <row r="239" spans="1:9" x14ac:dyDescent="0.25">
      <c r="A239" s="21"/>
      <c r="B239" s="213"/>
      <c r="C239" s="213"/>
      <c r="D239" s="214" t="s">
        <v>280</v>
      </c>
      <c r="E239" s="215"/>
      <c r="F239" s="218"/>
      <c r="G239" s="219"/>
      <c r="H239" s="220"/>
      <c r="I239" s="4"/>
    </row>
    <row r="240" spans="1:9" x14ac:dyDescent="0.25">
      <c r="A240" s="21"/>
      <c r="B240" s="213"/>
      <c r="C240" s="213"/>
      <c r="D240" s="214" t="s">
        <v>281</v>
      </c>
      <c r="E240" s="215"/>
      <c r="F240" s="218"/>
      <c r="G240" s="219"/>
      <c r="H240" s="220"/>
      <c r="I240" s="4"/>
    </row>
    <row r="241" spans="1:9" x14ac:dyDescent="0.25">
      <c r="A241" s="21"/>
      <c r="B241" s="213"/>
      <c r="C241" s="213"/>
      <c r="D241" s="214" t="s">
        <v>282</v>
      </c>
      <c r="E241" s="215"/>
      <c r="F241" s="218"/>
      <c r="G241" s="219"/>
      <c r="H241" s="220"/>
      <c r="I241" s="4"/>
    </row>
    <row r="242" spans="1:9" x14ac:dyDescent="0.25">
      <c r="A242" s="21"/>
      <c r="B242" s="213"/>
      <c r="C242" s="213"/>
      <c r="D242" s="214" t="s">
        <v>283</v>
      </c>
      <c r="E242" s="215"/>
      <c r="F242" s="218"/>
      <c r="G242" s="219"/>
      <c r="H242" s="220"/>
      <c r="I242" s="4"/>
    </row>
    <row r="243" spans="1:9" x14ac:dyDescent="0.25">
      <c r="A243" s="21"/>
      <c r="B243" s="213" t="s">
        <v>336</v>
      </c>
      <c r="C243" s="213" t="s">
        <v>344</v>
      </c>
      <c r="D243" s="214" t="s">
        <v>345</v>
      </c>
      <c r="E243" s="215" t="s">
        <v>137</v>
      </c>
      <c r="F243" s="218">
        <v>1.8579999999999999E-2</v>
      </c>
      <c r="G243" s="219">
        <v>34.53</v>
      </c>
      <c r="H243" s="220">
        <v>0.64</v>
      </c>
      <c r="I243" s="4"/>
    </row>
    <row r="244" spans="1:9" x14ac:dyDescent="0.25">
      <c r="A244" s="21"/>
      <c r="B244" s="213"/>
      <c r="C244" s="213"/>
      <c r="D244" s="214" t="s">
        <v>346</v>
      </c>
      <c r="E244" s="215"/>
      <c r="F244" s="218"/>
      <c r="G244" s="219"/>
      <c r="H244" s="220"/>
      <c r="I244" s="4"/>
    </row>
    <row r="245" spans="1:9" x14ac:dyDescent="0.25">
      <c r="A245" s="21"/>
      <c r="B245" s="213" t="s">
        <v>336</v>
      </c>
      <c r="C245" s="213" t="s">
        <v>341</v>
      </c>
      <c r="D245" s="214" t="s">
        <v>153</v>
      </c>
      <c r="E245" s="215" t="s">
        <v>137</v>
      </c>
      <c r="F245" s="218">
        <v>0.10098</v>
      </c>
      <c r="G245" s="219">
        <v>50.74</v>
      </c>
      <c r="H245" s="220">
        <v>5.12</v>
      </c>
      <c r="I245" s="4"/>
    </row>
    <row r="246" spans="1:9" x14ac:dyDescent="0.25">
      <c r="A246" s="21"/>
      <c r="B246" s="24"/>
      <c r="C246" s="24"/>
      <c r="D246" s="214"/>
      <c r="E246" s="215"/>
      <c r="F246" s="218"/>
      <c r="G246" s="199" t="s">
        <v>333</v>
      </c>
      <c r="H246" s="221">
        <v>5.76</v>
      </c>
      <c r="I246" s="4"/>
    </row>
    <row r="247" spans="1:9" x14ac:dyDescent="0.25">
      <c r="A247" s="21"/>
      <c r="B247" s="213"/>
      <c r="C247" s="213"/>
      <c r="D247" s="214"/>
      <c r="E247" s="215"/>
      <c r="F247" s="218"/>
      <c r="G247" s="219"/>
      <c r="H247" s="220"/>
      <c r="I247" s="4"/>
    </row>
    <row r="248" spans="1:9" x14ac:dyDescent="0.25">
      <c r="A248" s="21"/>
      <c r="B248" s="213" t="s">
        <v>330</v>
      </c>
      <c r="C248" s="213" t="s">
        <v>326</v>
      </c>
      <c r="D248" s="214" t="s">
        <v>327</v>
      </c>
      <c r="E248" s="215" t="s">
        <v>319</v>
      </c>
      <c r="F248" s="218"/>
      <c r="G248" s="219"/>
      <c r="H248" s="220"/>
      <c r="I248" s="4"/>
    </row>
    <row r="249" spans="1:9" x14ac:dyDescent="0.25">
      <c r="A249" s="21"/>
      <c r="B249" s="213"/>
      <c r="C249" s="213"/>
      <c r="D249" s="214" t="s">
        <v>328</v>
      </c>
      <c r="E249" s="215"/>
      <c r="F249" s="218"/>
      <c r="G249" s="219"/>
      <c r="H249" s="220"/>
      <c r="I249" s="4"/>
    </row>
    <row r="250" spans="1:9" x14ac:dyDescent="0.25">
      <c r="A250" s="21"/>
      <c r="B250" s="213" t="s">
        <v>330</v>
      </c>
      <c r="C250" s="213" t="s">
        <v>434</v>
      </c>
      <c r="D250" s="214" t="s">
        <v>435</v>
      </c>
      <c r="E250" s="215" t="s">
        <v>102</v>
      </c>
      <c r="F250" s="218">
        <v>5</v>
      </c>
      <c r="G250" s="219">
        <v>156.9</v>
      </c>
      <c r="H250" s="220">
        <v>784.5</v>
      </c>
      <c r="I250" s="4"/>
    </row>
    <row r="251" spans="1:9" x14ac:dyDescent="0.25">
      <c r="A251" s="21"/>
      <c r="B251" s="213" t="s">
        <v>330</v>
      </c>
      <c r="C251" s="213" t="s">
        <v>436</v>
      </c>
      <c r="D251" s="214" t="s">
        <v>437</v>
      </c>
      <c r="E251" s="215" t="s">
        <v>102</v>
      </c>
      <c r="F251" s="218">
        <v>5</v>
      </c>
      <c r="G251" s="219">
        <v>99.14</v>
      </c>
      <c r="H251" s="220">
        <v>495.7</v>
      </c>
      <c r="I251" s="4"/>
    </row>
    <row r="252" spans="1:9" x14ac:dyDescent="0.25">
      <c r="A252" s="21"/>
      <c r="B252" s="213" t="s">
        <v>336</v>
      </c>
      <c r="C252" s="222" t="s">
        <v>338</v>
      </c>
      <c r="D252" s="214" t="s">
        <v>157</v>
      </c>
      <c r="E252" s="215" t="s">
        <v>137</v>
      </c>
      <c r="F252" s="218">
        <v>14</v>
      </c>
      <c r="G252" s="219">
        <v>47.64</v>
      </c>
      <c r="H252" s="220">
        <v>666.96</v>
      </c>
      <c r="I252" s="4"/>
    </row>
    <row r="253" spans="1:9" x14ac:dyDescent="0.25">
      <c r="A253" s="21"/>
      <c r="B253" s="213" t="s">
        <v>336</v>
      </c>
      <c r="C253" s="213" t="s">
        <v>299</v>
      </c>
      <c r="D253" s="214" t="s">
        <v>147</v>
      </c>
      <c r="E253" s="215" t="s">
        <v>137</v>
      </c>
      <c r="F253" s="218">
        <v>14</v>
      </c>
      <c r="G253" s="219">
        <v>62.85</v>
      </c>
      <c r="H253" s="220">
        <v>879.9</v>
      </c>
      <c r="I253" s="4"/>
    </row>
    <row r="254" spans="1:9" x14ac:dyDescent="0.25">
      <c r="A254" s="21"/>
      <c r="B254" s="213" t="s">
        <v>336</v>
      </c>
      <c r="C254" s="213" t="s">
        <v>438</v>
      </c>
      <c r="D254" s="214" t="s">
        <v>141</v>
      </c>
      <c r="E254" s="215" t="s">
        <v>137</v>
      </c>
      <c r="F254" s="218">
        <v>20</v>
      </c>
      <c r="G254" s="219">
        <v>71.53</v>
      </c>
      <c r="H254" s="220">
        <v>1430.6</v>
      </c>
      <c r="I254" s="4"/>
    </row>
    <row r="255" spans="1:9" x14ac:dyDescent="0.25">
      <c r="A255" s="21"/>
      <c r="B255" s="24"/>
      <c r="C255" s="24"/>
      <c r="D255" s="214"/>
      <c r="E255" s="215"/>
      <c r="F255" s="218"/>
      <c r="G255" s="199" t="s">
        <v>333</v>
      </c>
      <c r="H255" s="221">
        <v>4257.66</v>
      </c>
      <c r="I255" s="4"/>
    </row>
    <row r="256" spans="1:9" x14ac:dyDescent="0.25">
      <c r="A256" s="21"/>
      <c r="B256" s="213"/>
      <c r="C256" s="213"/>
      <c r="D256" s="214"/>
      <c r="E256" s="215"/>
      <c r="F256" s="218"/>
      <c r="G256" s="219"/>
      <c r="H256" s="220"/>
      <c r="I256" s="4"/>
    </row>
    <row r="257" spans="1:9" x14ac:dyDescent="0.25">
      <c r="A257" s="21"/>
      <c r="B257" s="213" t="s">
        <v>330</v>
      </c>
      <c r="C257" s="213" t="s">
        <v>439</v>
      </c>
      <c r="D257" s="214" t="s">
        <v>327</v>
      </c>
      <c r="E257" s="215" t="s">
        <v>319</v>
      </c>
      <c r="F257" s="218"/>
      <c r="G257" s="219"/>
      <c r="H257" s="220"/>
      <c r="I257" s="4"/>
    </row>
    <row r="258" spans="1:9" x14ac:dyDescent="0.25">
      <c r="A258" s="21"/>
      <c r="B258" s="213"/>
      <c r="C258" s="213"/>
      <c r="D258" s="214" t="s">
        <v>440</v>
      </c>
      <c r="E258" s="215"/>
      <c r="F258" s="218"/>
      <c r="G258" s="219"/>
      <c r="H258" s="220"/>
      <c r="I258" s="4"/>
    </row>
    <row r="259" spans="1:9" x14ac:dyDescent="0.25">
      <c r="A259" s="21"/>
      <c r="B259" s="213" t="s">
        <v>330</v>
      </c>
      <c r="C259" s="213" t="s">
        <v>434</v>
      </c>
      <c r="D259" s="214" t="s">
        <v>435</v>
      </c>
      <c r="E259" s="215" t="s">
        <v>102</v>
      </c>
      <c r="F259" s="218">
        <v>4</v>
      </c>
      <c r="G259" s="219">
        <v>156.9</v>
      </c>
      <c r="H259" s="220">
        <v>627.6</v>
      </c>
      <c r="I259" s="4"/>
    </row>
    <row r="260" spans="1:9" x14ac:dyDescent="0.25">
      <c r="A260" s="21"/>
      <c r="B260" s="213" t="s">
        <v>330</v>
      </c>
      <c r="C260" s="213" t="s">
        <v>436</v>
      </c>
      <c r="D260" s="214" t="s">
        <v>437</v>
      </c>
      <c r="E260" s="215" t="s">
        <v>102</v>
      </c>
      <c r="F260" s="218">
        <v>4</v>
      </c>
      <c r="G260" s="219">
        <v>99.14</v>
      </c>
      <c r="H260" s="220">
        <v>396.56</v>
      </c>
      <c r="I260" s="4"/>
    </row>
    <row r="261" spans="1:9" x14ac:dyDescent="0.25">
      <c r="A261" s="21"/>
      <c r="B261" s="213" t="s">
        <v>336</v>
      </c>
      <c r="C261" s="222" t="s">
        <v>338</v>
      </c>
      <c r="D261" s="214" t="s">
        <v>157</v>
      </c>
      <c r="E261" s="215" t="s">
        <v>137</v>
      </c>
      <c r="F261" s="218">
        <v>11.2</v>
      </c>
      <c r="G261" s="219">
        <v>47.64</v>
      </c>
      <c r="H261" s="220">
        <v>533.57000000000005</v>
      </c>
      <c r="I261" s="4"/>
    </row>
    <row r="262" spans="1:9" x14ac:dyDescent="0.25">
      <c r="A262" s="21"/>
      <c r="B262" s="213" t="s">
        <v>336</v>
      </c>
      <c r="C262" s="213" t="s">
        <v>299</v>
      </c>
      <c r="D262" s="214" t="s">
        <v>147</v>
      </c>
      <c r="E262" s="215" t="s">
        <v>137</v>
      </c>
      <c r="F262" s="218">
        <v>11.2</v>
      </c>
      <c r="G262" s="219">
        <v>62.85</v>
      </c>
      <c r="H262" s="220">
        <v>703.92</v>
      </c>
      <c r="I262" s="4"/>
    </row>
    <row r="263" spans="1:9" x14ac:dyDescent="0.25">
      <c r="A263" s="21"/>
      <c r="B263" s="213" t="s">
        <v>336</v>
      </c>
      <c r="C263" s="213" t="s">
        <v>438</v>
      </c>
      <c r="D263" s="214" t="s">
        <v>141</v>
      </c>
      <c r="E263" s="215" t="s">
        <v>137</v>
      </c>
      <c r="F263" s="218">
        <v>16</v>
      </c>
      <c r="G263" s="219">
        <v>71.53</v>
      </c>
      <c r="H263" s="220">
        <v>1144.48</v>
      </c>
      <c r="I263" s="4"/>
    </row>
    <row r="264" spans="1:9" x14ac:dyDescent="0.25">
      <c r="A264" s="21"/>
      <c r="B264" s="24"/>
      <c r="C264" s="24"/>
      <c r="D264" s="214"/>
      <c r="E264" s="215"/>
      <c r="F264" s="218"/>
      <c r="G264" s="199" t="s">
        <v>333</v>
      </c>
      <c r="H264" s="221">
        <v>3406.13</v>
      </c>
      <c r="I264" s="4"/>
    </row>
    <row r="265" spans="1:9" x14ac:dyDescent="0.25">
      <c r="A265" s="21"/>
      <c r="B265" s="213"/>
      <c r="C265" s="213"/>
      <c r="D265" s="214"/>
      <c r="E265" s="215"/>
      <c r="F265" s="218"/>
      <c r="G265" s="219"/>
      <c r="H265" s="220"/>
      <c r="I265" s="4"/>
    </row>
    <row r="266" spans="1:9" x14ac:dyDescent="0.25">
      <c r="A266" s="21"/>
      <c r="B266" s="213" t="s">
        <v>330</v>
      </c>
      <c r="C266" s="213" t="s">
        <v>441</v>
      </c>
      <c r="D266" s="214" t="s">
        <v>327</v>
      </c>
      <c r="E266" s="215" t="s">
        <v>319</v>
      </c>
      <c r="F266" s="218"/>
      <c r="G266" s="219"/>
      <c r="H266" s="220"/>
      <c r="I266" s="4"/>
    </row>
    <row r="267" spans="1:9" x14ac:dyDescent="0.25">
      <c r="A267" s="21"/>
      <c r="B267" s="213"/>
      <c r="C267" s="213"/>
      <c r="D267" s="214" t="s">
        <v>442</v>
      </c>
      <c r="E267" s="215"/>
      <c r="F267" s="218"/>
      <c r="G267" s="219"/>
      <c r="H267" s="220"/>
      <c r="I267" s="4"/>
    </row>
    <row r="268" spans="1:9" x14ac:dyDescent="0.25">
      <c r="A268" s="21"/>
      <c r="B268" s="213" t="s">
        <v>330</v>
      </c>
      <c r="C268" s="213" t="s">
        <v>434</v>
      </c>
      <c r="D268" s="214" t="s">
        <v>435</v>
      </c>
      <c r="E268" s="215" t="s">
        <v>102</v>
      </c>
      <c r="F268" s="218">
        <v>7.5</v>
      </c>
      <c r="G268" s="219">
        <v>156.9</v>
      </c>
      <c r="H268" s="220">
        <v>1176.75</v>
      </c>
      <c r="I268" s="4"/>
    </row>
    <row r="269" spans="1:9" x14ac:dyDescent="0.25">
      <c r="A269" s="21"/>
      <c r="B269" s="213" t="s">
        <v>330</v>
      </c>
      <c r="C269" s="213" t="s">
        <v>436</v>
      </c>
      <c r="D269" s="214" t="s">
        <v>437</v>
      </c>
      <c r="E269" s="215" t="s">
        <v>102</v>
      </c>
      <c r="F269" s="218">
        <v>7.5</v>
      </c>
      <c r="G269" s="219">
        <v>99.14</v>
      </c>
      <c r="H269" s="220">
        <v>743.55</v>
      </c>
      <c r="I269" s="4"/>
    </row>
    <row r="270" spans="1:9" x14ac:dyDescent="0.25">
      <c r="A270" s="21"/>
      <c r="B270" s="213" t="s">
        <v>336</v>
      </c>
      <c r="C270" s="222" t="s">
        <v>338</v>
      </c>
      <c r="D270" s="214" t="s">
        <v>157</v>
      </c>
      <c r="E270" s="215" t="s">
        <v>137</v>
      </c>
      <c r="F270" s="218">
        <v>21</v>
      </c>
      <c r="G270" s="219">
        <v>47.64</v>
      </c>
      <c r="H270" s="220">
        <v>1000.44</v>
      </c>
      <c r="I270" s="4"/>
    </row>
    <row r="271" spans="1:9" x14ac:dyDescent="0.25">
      <c r="A271" s="21"/>
      <c r="B271" s="213" t="s">
        <v>336</v>
      </c>
      <c r="C271" s="213" t="s">
        <v>299</v>
      </c>
      <c r="D271" s="214" t="s">
        <v>147</v>
      </c>
      <c r="E271" s="215" t="s">
        <v>137</v>
      </c>
      <c r="F271" s="218">
        <v>21</v>
      </c>
      <c r="G271" s="219">
        <v>62.85</v>
      </c>
      <c r="H271" s="220">
        <v>1319.85</v>
      </c>
      <c r="I271" s="4"/>
    </row>
    <row r="272" spans="1:9" x14ac:dyDescent="0.25">
      <c r="A272" s="21"/>
      <c r="B272" s="213" t="s">
        <v>336</v>
      </c>
      <c r="C272" s="213" t="s">
        <v>438</v>
      </c>
      <c r="D272" s="214" t="s">
        <v>141</v>
      </c>
      <c r="E272" s="215" t="s">
        <v>137</v>
      </c>
      <c r="F272" s="218">
        <v>30</v>
      </c>
      <c r="G272" s="219">
        <v>71.53</v>
      </c>
      <c r="H272" s="220">
        <v>2145.9</v>
      </c>
      <c r="I272" s="4"/>
    </row>
    <row r="273" spans="1:9" x14ac:dyDescent="0.25">
      <c r="A273" s="21"/>
      <c r="B273" s="24"/>
      <c r="C273" s="24"/>
      <c r="D273" s="214"/>
      <c r="E273" s="215"/>
      <c r="F273" s="218"/>
      <c r="G273" s="199" t="s">
        <v>333</v>
      </c>
      <c r="H273" s="221">
        <v>6386.49</v>
      </c>
      <c r="I273" s="4"/>
    </row>
    <row r="274" spans="1:9" x14ac:dyDescent="0.25">
      <c r="A274" s="21"/>
      <c r="B274" s="213"/>
      <c r="C274" s="213"/>
      <c r="D274" s="214"/>
      <c r="E274" s="215"/>
      <c r="F274" s="218"/>
      <c r="G274" s="219"/>
      <c r="H274" s="220"/>
      <c r="I274" s="4"/>
    </row>
    <row r="275" spans="1:9" x14ac:dyDescent="0.25">
      <c r="A275" s="21"/>
      <c r="B275" s="213" t="s">
        <v>330</v>
      </c>
      <c r="C275" s="213" t="s">
        <v>443</v>
      </c>
      <c r="D275" s="214" t="s">
        <v>327</v>
      </c>
      <c r="E275" s="215" t="s">
        <v>319</v>
      </c>
      <c r="F275" s="218"/>
      <c r="G275" s="219"/>
      <c r="H275" s="220"/>
      <c r="I275" s="4"/>
    </row>
    <row r="276" spans="1:9" x14ac:dyDescent="0.25">
      <c r="A276" s="21"/>
      <c r="B276" s="213"/>
      <c r="C276" s="213"/>
      <c r="D276" s="214" t="s">
        <v>444</v>
      </c>
      <c r="E276" s="215"/>
      <c r="F276" s="218"/>
      <c r="G276" s="219"/>
      <c r="H276" s="220"/>
      <c r="I276" s="4"/>
    </row>
    <row r="277" spans="1:9" x14ac:dyDescent="0.25">
      <c r="A277" s="21"/>
      <c r="B277" s="213" t="s">
        <v>330</v>
      </c>
      <c r="C277" s="213" t="s">
        <v>434</v>
      </c>
      <c r="D277" s="214" t="s">
        <v>435</v>
      </c>
      <c r="E277" s="215" t="s">
        <v>102</v>
      </c>
      <c r="F277" s="218">
        <v>6</v>
      </c>
      <c r="G277" s="219">
        <v>156.9</v>
      </c>
      <c r="H277" s="220">
        <v>941.4</v>
      </c>
      <c r="I277" s="4"/>
    </row>
    <row r="278" spans="1:9" x14ac:dyDescent="0.25">
      <c r="A278" s="21"/>
      <c r="B278" s="213" t="s">
        <v>330</v>
      </c>
      <c r="C278" s="213" t="s">
        <v>436</v>
      </c>
      <c r="D278" s="214" t="s">
        <v>437</v>
      </c>
      <c r="E278" s="215" t="s">
        <v>102</v>
      </c>
      <c r="F278" s="218">
        <v>6</v>
      </c>
      <c r="G278" s="219">
        <v>99.14</v>
      </c>
      <c r="H278" s="220">
        <v>594.84</v>
      </c>
      <c r="I278" s="4"/>
    </row>
    <row r="279" spans="1:9" x14ac:dyDescent="0.25">
      <c r="A279" s="21"/>
      <c r="B279" s="213" t="s">
        <v>336</v>
      </c>
      <c r="C279" s="222" t="s">
        <v>338</v>
      </c>
      <c r="D279" s="214" t="s">
        <v>157</v>
      </c>
      <c r="E279" s="215" t="s">
        <v>137</v>
      </c>
      <c r="F279" s="218">
        <v>16.8</v>
      </c>
      <c r="G279" s="219">
        <v>47.64</v>
      </c>
      <c r="H279" s="220">
        <v>800.35</v>
      </c>
      <c r="I279" s="4"/>
    </row>
    <row r="280" spans="1:9" x14ac:dyDescent="0.25">
      <c r="A280" s="21"/>
      <c r="B280" s="213" t="s">
        <v>336</v>
      </c>
      <c r="C280" s="213" t="s">
        <v>299</v>
      </c>
      <c r="D280" s="214" t="s">
        <v>147</v>
      </c>
      <c r="E280" s="215" t="s">
        <v>137</v>
      </c>
      <c r="F280" s="218">
        <v>16.8</v>
      </c>
      <c r="G280" s="219">
        <v>62.85</v>
      </c>
      <c r="H280" s="220">
        <v>1055.8800000000001</v>
      </c>
      <c r="I280" s="4"/>
    </row>
    <row r="281" spans="1:9" x14ac:dyDescent="0.25">
      <c r="A281" s="21"/>
      <c r="B281" s="213" t="s">
        <v>336</v>
      </c>
      <c r="C281" s="213" t="s">
        <v>438</v>
      </c>
      <c r="D281" s="214" t="s">
        <v>141</v>
      </c>
      <c r="E281" s="215" t="s">
        <v>137</v>
      </c>
      <c r="F281" s="218">
        <v>24</v>
      </c>
      <c r="G281" s="219">
        <v>71.53</v>
      </c>
      <c r="H281" s="220">
        <v>1716.72</v>
      </c>
      <c r="I281" s="4"/>
    </row>
    <row r="282" spans="1:9" x14ac:dyDescent="0.25">
      <c r="A282" s="21"/>
      <c r="B282" s="24"/>
      <c r="C282" s="24"/>
      <c r="D282" s="214"/>
      <c r="E282" s="215"/>
      <c r="F282" s="218"/>
      <c r="G282" s="199" t="s">
        <v>333</v>
      </c>
      <c r="H282" s="221">
        <v>5109.1899999999996</v>
      </c>
      <c r="I282" s="4"/>
    </row>
    <row r="283" spans="1:9" x14ac:dyDescent="0.25">
      <c r="A283" s="21"/>
      <c r="B283" s="213"/>
      <c r="C283" s="213"/>
      <c r="D283" s="214"/>
      <c r="E283" s="215"/>
      <c r="F283" s="218"/>
      <c r="G283" s="219"/>
      <c r="H283" s="220"/>
      <c r="I283" s="4"/>
    </row>
    <row r="284" spans="1:9" x14ac:dyDescent="0.25">
      <c r="A284" s="21"/>
      <c r="B284" s="213" t="s">
        <v>330</v>
      </c>
      <c r="C284" s="213" t="s">
        <v>445</v>
      </c>
      <c r="D284" s="214" t="s">
        <v>327</v>
      </c>
      <c r="E284" s="215" t="s">
        <v>319</v>
      </c>
      <c r="F284" s="218"/>
      <c r="G284" s="219"/>
      <c r="H284" s="220"/>
      <c r="I284" s="4"/>
    </row>
    <row r="285" spans="1:9" x14ac:dyDescent="0.25">
      <c r="A285" s="21"/>
      <c r="B285" s="213"/>
      <c r="C285" s="213"/>
      <c r="D285" s="214" t="s">
        <v>446</v>
      </c>
      <c r="E285" s="215"/>
      <c r="F285" s="218"/>
      <c r="G285" s="219"/>
      <c r="H285" s="220"/>
      <c r="I285" s="4"/>
    </row>
    <row r="286" spans="1:9" x14ac:dyDescent="0.25">
      <c r="A286" s="21"/>
      <c r="B286" s="213" t="s">
        <v>330</v>
      </c>
      <c r="C286" s="213" t="s">
        <v>434</v>
      </c>
      <c r="D286" s="214" t="s">
        <v>435</v>
      </c>
      <c r="E286" s="215" t="s">
        <v>102</v>
      </c>
      <c r="F286" s="218">
        <v>4.5</v>
      </c>
      <c r="G286" s="219">
        <v>156.9</v>
      </c>
      <c r="H286" s="220">
        <v>706.05</v>
      </c>
      <c r="I286" s="4"/>
    </row>
    <row r="287" spans="1:9" x14ac:dyDescent="0.25">
      <c r="A287" s="21"/>
      <c r="B287" s="213" t="s">
        <v>330</v>
      </c>
      <c r="C287" s="213" t="s">
        <v>436</v>
      </c>
      <c r="D287" s="214" t="s">
        <v>437</v>
      </c>
      <c r="E287" s="215" t="s">
        <v>102</v>
      </c>
      <c r="F287" s="218">
        <v>4.5</v>
      </c>
      <c r="G287" s="219">
        <v>99.14</v>
      </c>
      <c r="H287" s="220">
        <v>446.13</v>
      </c>
      <c r="I287" s="4"/>
    </row>
    <row r="288" spans="1:9" x14ac:dyDescent="0.25">
      <c r="A288" s="21"/>
      <c r="B288" s="213" t="s">
        <v>336</v>
      </c>
      <c r="C288" s="222" t="s">
        <v>338</v>
      </c>
      <c r="D288" s="214" t="s">
        <v>157</v>
      </c>
      <c r="E288" s="215" t="s">
        <v>137</v>
      </c>
      <c r="F288" s="218">
        <v>12.6</v>
      </c>
      <c r="G288" s="219">
        <v>47.64</v>
      </c>
      <c r="H288" s="220">
        <v>600.26</v>
      </c>
      <c r="I288" s="4"/>
    </row>
    <row r="289" spans="1:9" x14ac:dyDescent="0.25">
      <c r="A289" s="21"/>
      <c r="B289" s="213" t="s">
        <v>336</v>
      </c>
      <c r="C289" s="213" t="s">
        <v>299</v>
      </c>
      <c r="D289" s="214" t="s">
        <v>147</v>
      </c>
      <c r="E289" s="215" t="s">
        <v>137</v>
      </c>
      <c r="F289" s="218">
        <v>12.6</v>
      </c>
      <c r="G289" s="219">
        <v>62.85</v>
      </c>
      <c r="H289" s="220">
        <v>791.91</v>
      </c>
      <c r="I289" s="4"/>
    </row>
    <row r="290" spans="1:9" x14ac:dyDescent="0.25">
      <c r="A290" s="21"/>
      <c r="B290" s="213" t="s">
        <v>336</v>
      </c>
      <c r="C290" s="213" t="s">
        <v>438</v>
      </c>
      <c r="D290" s="214" t="s">
        <v>141</v>
      </c>
      <c r="E290" s="215" t="s">
        <v>137</v>
      </c>
      <c r="F290" s="218">
        <v>18</v>
      </c>
      <c r="G290" s="219">
        <v>71.53</v>
      </c>
      <c r="H290" s="220">
        <v>1287.54</v>
      </c>
      <c r="I290" s="4"/>
    </row>
    <row r="291" spans="1:9" x14ac:dyDescent="0.25">
      <c r="A291" s="21"/>
      <c r="B291" s="24"/>
      <c r="C291" s="24"/>
      <c r="D291" s="214"/>
      <c r="E291" s="215"/>
      <c r="F291" s="218"/>
      <c r="G291" s="199" t="s">
        <v>333</v>
      </c>
      <c r="H291" s="221">
        <v>3831.89</v>
      </c>
      <c r="I291" s="4"/>
    </row>
    <row r="292" spans="1:9" x14ac:dyDescent="0.25">
      <c r="A292" s="21"/>
      <c r="B292" s="213"/>
      <c r="C292" s="213"/>
      <c r="D292" s="214"/>
      <c r="E292" s="215"/>
      <c r="F292" s="218"/>
      <c r="G292" s="219"/>
      <c r="H292" s="220"/>
      <c r="I292" s="4"/>
    </row>
    <row r="293" spans="1:9" x14ac:dyDescent="0.25">
      <c r="A293" s="21"/>
      <c r="B293" s="213" t="s">
        <v>330</v>
      </c>
      <c r="C293" s="213" t="s">
        <v>322</v>
      </c>
      <c r="D293" s="214" t="s">
        <v>318</v>
      </c>
      <c r="E293" s="215" t="s">
        <v>319</v>
      </c>
      <c r="F293" s="218"/>
      <c r="G293" s="219"/>
      <c r="H293" s="220"/>
      <c r="I293" s="4"/>
    </row>
    <row r="294" spans="1:9" x14ac:dyDescent="0.25">
      <c r="A294" s="21"/>
      <c r="B294" s="213"/>
      <c r="C294" s="213"/>
      <c r="D294" s="214" t="s">
        <v>447</v>
      </c>
      <c r="E294" s="215"/>
      <c r="F294" s="218"/>
      <c r="G294" s="219"/>
      <c r="H294" s="220"/>
      <c r="I294" s="4"/>
    </row>
    <row r="295" spans="1:9" x14ac:dyDescent="0.25">
      <c r="A295" s="21"/>
      <c r="B295" s="213" t="s">
        <v>330</v>
      </c>
      <c r="C295" s="213" t="s">
        <v>448</v>
      </c>
      <c r="D295" s="214" t="s">
        <v>449</v>
      </c>
      <c r="E295" s="215" t="s">
        <v>102</v>
      </c>
      <c r="F295" s="218">
        <v>2.5</v>
      </c>
      <c r="G295" s="219">
        <v>93.85</v>
      </c>
      <c r="H295" s="220">
        <v>234.63</v>
      </c>
      <c r="I295" s="4"/>
    </row>
    <row r="296" spans="1:9" x14ac:dyDescent="0.25">
      <c r="A296" s="21"/>
      <c r="B296" s="213" t="s">
        <v>330</v>
      </c>
      <c r="C296" s="213" t="s">
        <v>354</v>
      </c>
      <c r="D296" s="214" t="s">
        <v>355</v>
      </c>
      <c r="E296" s="215" t="s">
        <v>102</v>
      </c>
      <c r="F296" s="218">
        <v>2.5</v>
      </c>
      <c r="G296" s="219">
        <v>49.94</v>
      </c>
      <c r="H296" s="220">
        <v>124.85</v>
      </c>
      <c r="I296" s="4"/>
    </row>
    <row r="297" spans="1:9" x14ac:dyDescent="0.25">
      <c r="A297" s="21"/>
      <c r="B297" s="213" t="s">
        <v>336</v>
      </c>
      <c r="C297" s="222" t="s">
        <v>338</v>
      </c>
      <c r="D297" s="214" t="s">
        <v>157</v>
      </c>
      <c r="E297" s="215" t="s">
        <v>137</v>
      </c>
      <c r="F297" s="218">
        <v>9.4499999999999993</v>
      </c>
      <c r="G297" s="219">
        <v>47.64</v>
      </c>
      <c r="H297" s="220">
        <v>450.2</v>
      </c>
      <c r="I297" s="4"/>
    </row>
    <row r="298" spans="1:9" x14ac:dyDescent="0.25">
      <c r="A298" s="21"/>
      <c r="B298" s="213" t="s">
        <v>336</v>
      </c>
      <c r="C298" s="213" t="s">
        <v>299</v>
      </c>
      <c r="D298" s="214" t="s">
        <v>147</v>
      </c>
      <c r="E298" s="215" t="s">
        <v>137</v>
      </c>
      <c r="F298" s="218">
        <v>9.4499999999999993</v>
      </c>
      <c r="G298" s="219">
        <v>62.85</v>
      </c>
      <c r="H298" s="220">
        <v>593.92999999999995</v>
      </c>
      <c r="I298" s="4"/>
    </row>
    <row r="299" spans="1:9" x14ac:dyDescent="0.25">
      <c r="A299" s="21"/>
      <c r="B299" s="213" t="s">
        <v>336</v>
      </c>
      <c r="C299" s="213" t="s">
        <v>438</v>
      </c>
      <c r="D299" s="214" t="s">
        <v>141</v>
      </c>
      <c r="E299" s="215" t="s">
        <v>137</v>
      </c>
      <c r="F299" s="218">
        <v>9.4499999999999993</v>
      </c>
      <c r="G299" s="219">
        <v>71.53</v>
      </c>
      <c r="H299" s="220">
        <v>675.96</v>
      </c>
      <c r="I299" s="4"/>
    </row>
    <row r="300" spans="1:9" x14ac:dyDescent="0.25">
      <c r="A300" s="21"/>
      <c r="B300" s="24"/>
      <c r="C300" s="24"/>
      <c r="D300" s="214"/>
      <c r="E300" s="215"/>
      <c r="F300" s="218"/>
      <c r="G300" s="199" t="s">
        <v>333</v>
      </c>
      <c r="H300" s="221">
        <v>2079.5700000000002</v>
      </c>
      <c r="I300" s="4"/>
    </row>
    <row r="301" spans="1:9" x14ac:dyDescent="0.25">
      <c r="A301" s="21"/>
      <c r="B301" s="213"/>
      <c r="C301" s="213"/>
      <c r="D301" s="214"/>
      <c r="E301" s="215"/>
      <c r="F301" s="218"/>
      <c r="G301" s="219"/>
      <c r="H301" s="220"/>
      <c r="I301" s="4"/>
    </row>
    <row r="302" spans="1:9" x14ac:dyDescent="0.25">
      <c r="A302" s="21"/>
      <c r="B302" s="213" t="s">
        <v>330</v>
      </c>
      <c r="C302" s="213" t="s">
        <v>317</v>
      </c>
      <c r="D302" s="214" t="s">
        <v>318</v>
      </c>
      <c r="E302" s="215" t="s">
        <v>319</v>
      </c>
      <c r="F302" s="218"/>
      <c r="G302" s="219"/>
      <c r="H302" s="220"/>
      <c r="I302" s="4"/>
    </row>
    <row r="303" spans="1:9" x14ac:dyDescent="0.25">
      <c r="A303" s="21"/>
      <c r="B303" s="213"/>
      <c r="C303" s="213"/>
      <c r="D303" s="214" t="s">
        <v>320</v>
      </c>
      <c r="E303" s="215"/>
      <c r="F303" s="218"/>
      <c r="G303" s="219"/>
      <c r="H303" s="220"/>
      <c r="I303" s="4"/>
    </row>
    <row r="304" spans="1:9" x14ac:dyDescent="0.25">
      <c r="A304" s="21"/>
      <c r="B304" s="213" t="s">
        <v>330</v>
      </c>
      <c r="C304" s="213" t="s">
        <v>448</v>
      </c>
      <c r="D304" s="214" t="s">
        <v>449</v>
      </c>
      <c r="E304" s="215" t="s">
        <v>102</v>
      </c>
      <c r="F304" s="218">
        <v>3</v>
      </c>
      <c r="G304" s="219">
        <v>93.85</v>
      </c>
      <c r="H304" s="220">
        <v>281.55</v>
      </c>
      <c r="I304" s="4"/>
    </row>
    <row r="305" spans="1:9" x14ac:dyDescent="0.25">
      <c r="A305" s="21"/>
      <c r="B305" s="213" t="s">
        <v>330</v>
      </c>
      <c r="C305" s="213" t="s">
        <v>294</v>
      </c>
      <c r="D305" s="214" t="s">
        <v>450</v>
      </c>
      <c r="E305" s="215" t="s">
        <v>102</v>
      </c>
      <c r="F305" s="218">
        <v>1</v>
      </c>
      <c r="G305" s="219">
        <v>79.38</v>
      </c>
      <c r="H305" s="220">
        <v>79.38</v>
      </c>
      <c r="I305" s="4"/>
    </row>
    <row r="306" spans="1:9" x14ac:dyDescent="0.25">
      <c r="A306" s="21"/>
      <c r="B306" s="213"/>
      <c r="C306" s="213"/>
      <c r="D306" s="214" t="s">
        <v>451</v>
      </c>
      <c r="E306" s="215"/>
      <c r="F306" s="218"/>
      <c r="G306" s="219"/>
      <c r="H306" s="220"/>
      <c r="I306" s="4"/>
    </row>
    <row r="307" spans="1:9" x14ac:dyDescent="0.25">
      <c r="A307" s="21"/>
      <c r="B307" s="213" t="s">
        <v>330</v>
      </c>
      <c r="C307" s="213" t="s">
        <v>354</v>
      </c>
      <c r="D307" s="214" t="s">
        <v>355</v>
      </c>
      <c r="E307" s="215" t="s">
        <v>102</v>
      </c>
      <c r="F307" s="218">
        <v>3</v>
      </c>
      <c r="G307" s="219">
        <v>49.94</v>
      </c>
      <c r="H307" s="220">
        <v>149.82</v>
      </c>
      <c r="I307" s="4"/>
    </row>
    <row r="308" spans="1:9" x14ac:dyDescent="0.25">
      <c r="A308" s="21"/>
      <c r="B308" s="213" t="s">
        <v>336</v>
      </c>
      <c r="C308" s="222" t="s">
        <v>338</v>
      </c>
      <c r="D308" s="214" t="s">
        <v>157</v>
      </c>
      <c r="E308" s="215" t="s">
        <v>137</v>
      </c>
      <c r="F308" s="218">
        <v>7</v>
      </c>
      <c r="G308" s="219">
        <v>47.64</v>
      </c>
      <c r="H308" s="220">
        <v>333.48</v>
      </c>
      <c r="I308" s="4"/>
    </row>
    <row r="309" spans="1:9" x14ac:dyDescent="0.25">
      <c r="A309" s="21"/>
      <c r="B309" s="213" t="s">
        <v>336</v>
      </c>
      <c r="C309" s="213" t="s">
        <v>299</v>
      </c>
      <c r="D309" s="214" t="s">
        <v>147</v>
      </c>
      <c r="E309" s="215" t="s">
        <v>137</v>
      </c>
      <c r="F309" s="218">
        <v>7</v>
      </c>
      <c r="G309" s="219">
        <v>62.85</v>
      </c>
      <c r="H309" s="220">
        <v>439.95</v>
      </c>
      <c r="I309" s="4"/>
    </row>
    <row r="310" spans="1:9" x14ac:dyDescent="0.25">
      <c r="A310" s="21"/>
      <c r="B310" s="213" t="s">
        <v>336</v>
      </c>
      <c r="C310" s="213" t="s">
        <v>438</v>
      </c>
      <c r="D310" s="214" t="s">
        <v>141</v>
      </c>
      <c r="E310" s="215" t="s">
        <v>137</v>
      </c>
      <c r="F310" s="218">
        <v>7</v>
      </c>
      <c r="G310" s="219">
        <v>71.53</v>
      </c>
      <c r="H310" s="220">
        <v>500.71</v>
      </c>
      <c r="I310" s="4"/>
    </row>
    <row r="311" spans="1:9" ht="15.75" thickBot="1" x14ac:dyDescent="0.3">
      <c r="A311" s="28"/>
      <c r="B311" s="29"/>
      <c r="C311" s="29"/>
      <c r="D311" s="223"/>
      <c r="E311" s="224"/>
      <c r="F311" s="225"/>
      <c r="G311" s="226" t="s">
        <v>333</v>
      </c>
      <c r="H311" s="227">
        <v>1784.89</v>
      </c>
      <c r="I311" s="4"/>
    </row>
    <row r="312" spans="1:9" ht="15.75" thickTop="1" x14ac:dyDescent="0.25">
      <c r="B312" s="4"/>
      <c r="C312" s="4"/>
      <c r="D312" s="195"/>
      <c r="E312" s="6"/>
      <c r="F312" s="8"/>
      <c r="G312" s="7"/>
      <c r="H312" s="7"/>
      <c r="I312" s="4"/>
    </row>
    <row r="313" spans="1:9" x14ac:dyDescent="0.25">
      <c r="B313" s="4"/>
      <c r="C313" s="4"/>
      <c r="D313" s="195"/>
      <c r="E313" s="6"/>
      <c r="F313" s="8"/>
      <c r="G313" s="7"/>
      <c r="H313" s="7"/>
      <c r="I313" s="4"/>
    </row>
    <row r="314" spans="1:9" x14ac:dyDescent="0.25">
      <c r="F314" s="198"/>
      <c r="G314" s="196"/>
      <c r="H314" s="196"/>
    </row>
    <row r="315" spans="1:9" x14ac:dyDescent="0.25">
      <c r="F315" s="198"/>
      <c r="G315" s="196"/>
      <c r="H315" s="196"/>
    </row>
    <row r="316" spans="1:9" x14ac:dyDescent="0.25">
      <c r="F316" s="198"/>
      <c r="G316" s="196"/>
      <c r="H316" s="196"/>
    </row>
    <row r="317" spans="1:9" x14ac:dyDescent="0.25">
      <c r="F317" s="198"/>
      <c r="G317" s="196"/>
      <c r="H317" s="196"/>
    </row>
    <row r="318" spans="1:9" x14ac:dyDescent="0.25">
      <c r="F318" s="198"/>
      <c r="G318" s="196"/>
      <c r="H318" s="196"/>
    </row>
    <row r="319" spans="1:9" x14ac:dyDescent="0.25">
      <c r="F319" s="198"/>
      <c r="G319" s="196"/>
      <c r="H319" s="196"/>
    </row>
    <row r="320" spans="1:9" x14ac:dyDescent="0.25">
      <c r="F320" s="198"/>
      <c r="G320" s="196"/>
      <c r="H320" s="196"/>
    </row>
    <row r="321" spans="6:8" x14ac:dyDescent="0.25">
      <c r="F321" s="198"/>
      <c r="G321" s="196"/>
      <c r="H321" s="196"/>
    </row>
    <row r="322" spans="6:8" x14ac:dyDescent="0.25">
      <c r="F322" s="198"/>
      <c r="G322" s="196"/>
      <c r="H322" s="196"/>
    </row>
    <row r="323" spans="6:8" x14ac:dyDescent="0.25">
      <c r="F323" s="198"/>
      <c r="G323" s="196"/>
      <c r="H323" s="196"/>
    </row>
    <row r="324" spans="6:8" x14ac:dyDescent="0.25">
      <c r="F324" s="198"/>
      <c r="G324" s="196"/>
      <c r="H324" s="196"/>
    </row>
    <row r="325" spans="6:8" x14ac:dyDescent="0.25">
      <c r="F325" s="198"/>
      <c r="G325" s="196"/>
      <c r="H325" s="196"/>
    </row>
    <row r="326" spans="6:8" x14ac:dyDescent="0.25">
      <c r="F326" s="198"/>
      <c r="G326" s="196"/>
      <c r="H326" s="196"/>
    </row>
    <row r="327" spans="6:8" x14ac:dyDescent="0.25">
      <c r="F327" s="198"/>
      <c r="G327" s="196"/>
      <c r="H327" s="196"/>
    </row>
    <row r="328" spans="6:8" x14ac:dyDescent="0.25">
      <c r="F328" s="198"/>
      <c r="G328" s="196"/>
      <c r="H328" s="196"/>
    </row>
    <row r="329" spans="6:8" x14ac:dyDescent="0.25">
      <c r="F329" s="198"/>
      <c r="G329" s="196"/>
      <c r="H329" s="196"/>
    </row>
    <row r="330" spans="6:8" x14ac:dyDescent="0.25">
      <c r="F330" s="198"/>
      <c r="G330" s="196"/>
      <c r="H330" s="196"/>
    </row>
    <row r="331" spans="6:8" x14ac:dyDescent="0.25">
      <c r="F331" s="198"/>
      <c r="G331" s="196"/>
      <c r="H331" s="196"/>
    </row>
    <row r="332" spans="6:8" x14ac:dyDescent="0.25">
      <c r="F332" s="198"/>
      <c r="G332" s="196"/>
      <c r="H332" s="196"/>
    </row>
    <row r="333" spans="6:8" x14ac:dyDescent="0.25">
      <c r="F333" s="198"/>
      <c r="G333" s="196"/>
      <c r="H333" s="196"/>
    </row>
    <row r="334" spans="6:8" x14ac:dyDescent="0.25">
      <c r="F334" s="198"/>
      <c r="G334" s="196"/>
      <c r="H334" s="196"/>
    </row>
    <row r="335" spans="6:8" x14ac:dyDescent="0.25">
      <c r="F335" s="198"/>
      <c r="G335" s="196"/>
      <c r="H335" s="196"/>
    </row>
    <row r="336" spans="6:8" x14ac:dyDescent="0.25">
      <c r="F336" s="198"/>
      <c r="G336" s="196"/>
      <c r="H336" s="196"/>
    </row>
    <row r="337" spans="6:8" x14ac:dyDescent="0.25">
      <c r="F337" s="198"/>
      <c r="G337" s="196"/>
      <c r="H337" s="196"/>
    </row>
    <row r="338" spans="6:8" x14ac:dyDescent="0.25">
      <c r="F338" s="198"/>
      <c r="G338" s="196"/>
      <c r="H338" s="196"/>
    </row>
    <row r="339" spans="6:8" x14ac:dyDescent="0.25">
      <c r="F339" s="198"/>
      <c r="G339" s="196"/>
      <c r="H339" s="196"/>
    </row>
    <row r="340" spans="6:8" x14ac:dyDescent="0.25">
      <c r="F340" s="198"/>
      <c r="G340" s="196"/>
      <c r="H340" s="196"/>
    </row>
    <row r="341" spans="6:8" x14ac:dyDescent="0.25">
      <c r="F341" s="198"/>
      <c r="G341" s="196"/>
      <c r="H341" s="196"/>
    </row>
    <row r="342" spans="6:8" x14ac:dyDescent="0.25">
      <c r="F342" s="198"/>
      <c r="G342" s="196"/>
      <c r="H342" s="196"/>
    </row>
    <row r="343" spans="6:8" x14ac:dyDescent="0.25">
      <c r="F343" s="198"/>
      <c r="G343" s="196"/>
      <c r="H343" s="196"/>
    </row>
    <row r="344" spans="6:8" x14ac:dyDescent="0.25">
      <c r="F344" s="198"/>
      <c r="G344" s="196"/>
      <c r="H344" s="196"/>
    </row>
    <row r="345" spans="6:8" x14ac:dyDescent="0.25">
      <c r="F345" s="198"/>
      <c r="G345" s="196"/>
      <c r="H345" s="196"/>
    </row>
    <row r="346" spans="6:8" x14ac:dyDescent="0.25">
      <c r="F346" s="198"/>
      <c r="G346" s="196"/>
      <c r="H346" s="196"/>
    </row>
    <row r="347" spans="6:8" x14ac:dyDescent="0.25">
      <c r="F347" s="198"/>
      <c r="G347" s="196"/>
      <c r="H347" s="196"/>
    </row>
    <row r="348" spans="6:8" x14ac:dyDescent="0.25">
      <c r="F348" s="198"/>
      <c r="G348" s="196"/>
      <c r="H348" s="196"/>
    </row>
    <row r="349" spans="6:8" x14ac:dyDescent="0.25">
      <c r="F349" s="198"/>
      <c r="G349" s="196"/>
      <c r="H349" s="196"/>
    </row>
    <row r="350" spans="6:8" x14ac:dyDescent="0.25">
      <c r="F350" s="198"/>
      <c r="G350" s="196"/>
      <c r="H350" s="196"/>
    </row>
    <row r="351" spans="6:8" x14ac:dyDescent="0.25">
      <c r="F351" s="198"/>
      <c r="G351" s="196"/>
      <c r="H351" s="196"/>
    </row>
    <row r="352" spans="6:8" x14ac:dyDescent="0.25">
      <c r="F352" s="198"/>
      <c r="G352" s="196"/>
      <c r="H352" s="196"/>
    </row>
    <row r="353" spans="6:8" x14ac:dyDescent="0.25">
      <c r="F353" s="198"/>
      <c r="G353" s="196"/>
      <c r="H353" s="196"/>
    </row>
    <row r="354" spans="6:8" x14ac:dyDescent="0.25">
      <c r="F354" s="198"/>
      <c r="G354" s="196"/>
      <c r="H354" s="196"/>
    </row>
    <row r="355" spans="6:8" x14ac:dyDescent="0.25">
      <c r="F355" s="198"/>
      <c r="G355" s="196"/>
      <c r="H355" s="196"/>
    </row>
    <row r="356" spans="6:8" x14ac:dyDescent="0.25">
      <c r="F356" s="197"/>
    </row>
    <row r="357" spans="6:8" x14ac:dyDescent="0.25">
      <c r="F357" s="197"/>
    </row>
    <row r="358" spans="6:8" x14ac:dyDescent="0.25">
      <c r="F358" s="197"/>
    </row>
    <row r="359" spans="6:8" x14ac:dyDescent="0.25">
      <c r="F359" s="197"/>
    </row>
    <row r="360" spans="6:8" x14ac:dyDescent="0.25">
      <c r="F360" s="197"/>
    </row>
    <row r="361" spans="6:8" x14ac:dyDescent="0.25">
      <c r="F361" s="197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71" t="s">
        <v>218</v>
      </c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73"/>
      <c r="B2" s="73" t="s">
        <v>222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463</v>
      </c>
      <c r="M2" s="76"/>
    </row>
    <row r="3" spans="1:13" ht="12.75" customHeight="1" x14ac:dyDescent="0.2">
      <c r="A3" s="77"/>
      <c r="B3" s="51"/>
      <c r="L3" s="78" t="s">
        <v>464</v>
      </c>
      <c r="M3" s="79"/>
    </row>
    <row r="4" spans="1:13" ht="13.5" customHeight="1" x14ac:dyDescent="0.2">
      <c r="A4" s="56" t="s">
        <v>465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466</v>
      </c>
      <c r="C5" s="83" t="s">
        <v>356</v>
      </c>
      <c r="D5" s="84"/>
      <c r="E5" s="84"/>
      <c r="F5" s="85"/>
      <c r="G5" s="85"/>
      <c r="H5" s="84"/>
      <c r="I5" s="86" t="s">
        <v>467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72" t="s">
        <v>136</v>
      </c>
      <c r="D6" s="372"/>
      <c r="E6" s="372"/>
      <c r="F6" s="372"/>
      <c r="G6" s="90"/>
      <c r="I6" s="54" t="s">
        <v>468</v>
      </c>
      <c r="J6" s="54"/>
      <c r="K6" s="91"/>
      <c r="L6" s="92"/>
      <c r="M6" s="79"/>
    </row>
    <row r="7" spans="1:13" ht="12.75" customHeight="1" thickTop="1" x14ac:dyDescent="0.2">
      <c r="A7" s="93" t="s">
        <v>227</v>
      </c>
      <c r="B7" s="94"/>
      <c r="C7" s="95"/>
      <c r="D7" s="96"/>
      <c r="E7" s="96"/>
      <c r="F7" s="95"/>
      <c r="G7" s="97"/>
      <c r="I7" s="81" t="s">
        <v>223</v>
      </c>
      <c r="J7" s="54"/>
      <c r="K7" s="91" t="s">
        <v>224</v>
      </c>
      <c r="L7" s="92"/>
      <c r="M7" s="79"/>
    </row>
    <row r="8" spans="1:13" ht="12.75" customHeight="1" x14ac:dyDescent="0.2">
      <c r="A8" s="98" t="s">
        <v>228</v>
      </c>
      <c r="B8" s="99"/>
      <c r="C8" s="100"/>
      <c r="D8" s="101"/>
      <c r="E8" s="101"/>
      <c r="F8" s="100"/>
      <c r="G8" s="102"/>
      <c r="H8" s="81" t="s">
        <v>700</v>
      </c>
      <c r="I8" s="81"/>
      <c r="J8" s="54"/>
      <c r="K8" s="103" t="s">
        <v>699</v>
      </c>
      <c r="L8" s="92"/>
      <c r="M8" s="79"/>
    </row>
    <row r="9" spans="1:13" ht="11.25" customHeight="1" thickBot="1" x14ac:dyDescent="0.25">
      <c r="A9" s="104" t="s">
        <v>229</v>
      </c>
      <c r="B9" s="105"/>
      <c r="C9" s="105"/>
      <c r="D9" s="105"/>
      <c r="E9" s="105"/>
      <c r="F9" s="105"/>
      <c r="G9" s="106"/>
      <c r="I9" s="81" t="s">
        <v>469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470</v>
      </c>
      <c r="C10" s="108" t="s">
        <v>225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471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472</v>
      </c>
      <c r="B13" s="83"/>
      <c r="C13" s="116">
        <v>102467.09</v>
      </c>
      <c r="D13" s="117"/>
      <c r="E13" s="118" t="s">
        <v>473</v>
      </c>
      <c r="F13" s="119"/>
      <c r="G13" s="54"/>
      <c r="H13" s="54"/>
      <c r="I13" s="120">
        <v>240</v>
      </c>
      <c r="J13" s="121"/>
      <c r="L13" s="55" t="s">
        <v>474</v>
      </c>
      <c r="M13" s="122"/>
    </row>
    <row r="14" spans="1:13" ht="12.75" customHeight="1" x14ac:dyDescent="0.2">
      <c r="A14" s="115" t="s">
        <v>475</v>
      </c>
      <c r="B14" s="123"/>
      <c r="C14" s="124">
        <v>311.39013699999998</v>
      </c>
      <c r="D14" s="117"/>
      <c r="E14" s="118" t="s">
        <v>476</v>
      </c>
      <c r="F14" s="125"/>
      <c r="G14" s="81"/>
      <c r="H14" s="54"/>
      <c r="I14" s="126"/>
      <c r="J14" s="127" t="s">
        <v>477</v>
      </c>
      <c r="M14" s="122"/>
    </row>
    <row r="15" spans="1:13" ht="12.75" customHeight="1" x14ac:dyDescent="0.2">
      <c r="A15" s="115" t="s">
        <v>478</v>
      </c>
      <c r="B15" s="123"/>
      <c r="C15" s="128">
        <v>102155.699863</v>
      </c>
      <c r="D15" s="117"/>
      <c r="E15" s="118" t="s">
        <v>479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480</v>
      </c>
      <c r="B16" s="130" t="s">
        <v>481</v>
      </c>
      <c r="C16" s="128">
        <v>10215.569986300001</v>
      </c>
      <c r="D16" s="117"/>
      <c r="E16" s="118" t="s">
        <v>482</v>
      </c>
      <c r="F16" s="125"/>
      <c r="G16" s="54"/>
      <c r="I16" s="131">
        <v>0.94</v>
      </c>
      <c r="J16" s="92"/>
      <c r="L16" s="55" t="s">
        <v>483</v>
      </c>
      <c r="M16" s="122"/>
    </row>
    <row r="17" spans="1:13" ht="12.75" customHeight="1" x14ac:dyDescent="0.2">
      <c r="A17" s="115" t="s">
        <v>484</v>
      </c>
      <c r="B17" s="123"/>
      <c r="C17" s="132">
        <v>10</v>
      </c>
      <c r="D17" s="123" t="s">
        <v>485</v>
      </c>
      <c r="E17" s="118" t="s">
        <v>486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487</v>
      </c>
      <c r="B18" s="117"/>
      <c r="C18" s="132">
        <v>10</v>
      </c>
      <c r="D18" s="123" t="s">
        <v>485</v>
      </c>
      <c r="E18" s="118" t="s">
        <v>488</v>
      </c>
      <c r="F18" s="125"/>
      <c r="G18" s="81"/>
      <c r="H18" s="54"/>
      <c r="I18" s="136">
        <v>25</v>
      </c>
      <c r="J18" s="121"/>
      <c r="L18" s="55" t="s">
        <v>489</v>
      </c>
      <c r="M18" s="122"/>
    </row>
    <row r="19" spans="1:13" ht="11.25" customHeight="1" x14ac:dyDescent="0.2">
      <c r="A19" s="137" t="s">
        <v>490</v>
      </c>
      <c r="B19" s="123"/>
      <c r="C19" s="120">
        <v>0.75</v>
      </c>
      <c r="D19" s="138"/>
      <c r="E19" s="118" t="s">
        <v>491</v>
      </c>
      <c r="F19" s="81"/>
      <c r="G19" s="81"/>
      <c r="H19" s="54"/>
      <c r="I19" s="139">
        <v>100</v>
      </c>
      <c r="J19" s="135"/>
      <c r="L19" s="55" t="s">
        <v>492</v>
      </c>
      <c r="M19" s="122"/>
    </row>
    <row r="20" spans="1:13" ht="11.25" customHeight="1" x14ac:dyDescent="0.2">
      <c r="A20" s="115" t="s">
        <v>493</v>
      </c>
      <c r="B20" s="123"/>
      <c r="C20" s="140">
        <v>10000</v>
      </c>
      <c r="D20" s="123" t="s">
        <v>492</v>
      </c>
      <c r="E20" s="141" t="s">
        <v>494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495</v>
      </c>
      <c r="B21" s="123"/>
      <c r="C21" s="142">
        <v>2000</v>
      </c>
      <c r="D21" s="123" t="s">
        <v>492</v>
      </c>
      <c r="E21" s="141" t="s">
        <v>496</v>
      </c>
      <c r="F21" s="81"/>
      <c r="G21" s="81"/>
      <c r="H21" s="54"/>
      <c r="I21" s="131">
        <v>3.6</v>
      </c>
      <c r="J21" s="92"/>
      <c r="L21" s="55" t="s">
        <v>483</v>
      </c>
      <c r="M21" s="122"/>
    </row>
    <row r="22" spans="1:13" ht="12.75" customHeight="1" x14ac:dyDescent="0.2">
      <c r="A22" s="143" t="s">
        <v>497</v>
      </c>
      <c r="B22" s="138"/>
      <c r="C22" s="54"/>
      <c r="D22" s="138"/>
      <c r="E22" s="141" t="s">
        <v>498</v>
      </c>
      <c r="F22" s="81"/>
      <c r="G22" s="81"/>
      <c r="H22" s="54"/>
      <c r="I22" s="136">
        <v>2000</v>
      </c>
      <c r="J22" s="92"/>
      <c r="L22" s="55" t="s">
        <v>492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499</v>
      </c>
      <c r="B25" s="85"/>
      <c r="C25" s="85"/>
      <c r="D25" s="85"/>
      <c r="E25" s="85"/>
      <c r="F25" s="75" t="s">
        <v>500</v>
      </c>
      <c r="G25" s="85"/>
      <c r="I25" s="75" t="s">
        <v>501</v>
      </c>
      <c r="J25" s="145"/>
      <c r="L25" s="75" t="s">
        <v>502</v>
      </c>
      <c r="M25" s="76"/>
    </row>
    <row r="26" spans="1:13" ht="12.75" customHeight="1" x14ac:dyDescent="0.2">
      <c r="A26" s="137" t="s">
        <v>503</v>
      </c>
      <c r="B26" s="54" t="s">
        <v>504</v>
      </c>
      <c r="C26" s="123" t="s">
        <v>505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506</v>
      </c>
      <c r="B27" s="123" t="s">
        <v>507</v>
      </c>
      <c r="C27" s="149" t="s">
        <v>508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509</v>
      </c>
      <c r="B28" s="54" t="s">
        <v>510</v>
      </c>
      <c r="C28" s="123" t="s">
        <v>508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511</v>
      </c>
      <c r="B29" s="81" t="s">
        <v>512</v>
      </c>
      <c r="C29" s="149" t="s">
        <v>513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243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514</v>
      </c>
      <c r="B32" s="85"/>
      <c r="C32" s="85"/>
      <c r="D32" s="85"/>
      <c r="E32" s="85"/>
      <c r="F32" s="154" t="s">
        <v>515</v>
      </c>
      <c r="G32" s="83"/>
      <c r="H32" s="84"/>
      <c r="I32" s="75" t="s">
        <v>501</v>
      </c>
      <c r="J32" s="145"/>
      <c r="K32" s="84"/>
      <c r="L32" s="75" t="s">
        <v>502</v>
      </c>
      <c r="M32" s="76"/>
    </row>
    <row r="33" spans="1:13" ht="13.5" customHeight="1" x14ac:dyDescent="0.2">
      <c r="A33" s="89" t="s">
        <v>516</v>
      </c>
      <c r="B33" s="81" t="s">
        <v>517</v>
      </c>
      <c r="C33" s="155" t="s">
        <v>518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519</v>
      </c>
      <c r="B35" s="81" t="s">
        <v>520</v>
      </c>
      <c r="C35" s="155" t="s">
        <v>521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522</v>
      </c>
      <c r="B37" s="54" t="s">
        <v>523</v>
      </c>
      <c r="C37" s="157" t="s">
        <v>524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525</v>
      </c>
      <c r="C39" s="155" t="s">
        <v>526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243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527</v>
      </c>
      <c r="B43" s="84"/>
      <c r="C43" s="84"/>
      <c r="D43" s="84"/>
      <c r="E43" s="84"/>
      <c r="F43" s="75" t="s">
        <v>528</v>
      </c>
      <c r="G43" s="145"/>
      <c r="I43" s="75" t="s">
        <v>501</v>
      </c>
      <c r="J43" s="57"/>
      <c r="K43" s="170"/>
      <c r="L43" s="75" t="s">
        <v>502</v>
      </c>
      <c r="M43" s="74"/>
    </row>
    <row r="44" spans="1:13" ht="409.6" hidden="1" customHeight="1" x14ac:dyDescent="0.2"/>
    <row r="45" spans="1:13" ht="12.75" customHeight="1" x14ac:dyDescent="0.2">
      <c r="A45" s="89" t="s">
        <v>123</v>
      </c>
      <c r="B45" s="124">
        <v>27.41</v>
      </c>
      <c r="C45" s="54" t="s">
        <v>529</v>
      </c>
      <c r="D45" s="171" t="s">
        <v>530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124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243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531</v>
      </c>
      <c r="G51" s="145"/>
      <c r="H51" s="84"/>
      <c r="I51" s="75" t="s">
        <v>501</v>
      </c>
      <c r="J51" s="145"/>
      <c r="K51" s="84"/>
      <c r="L51" s="75" t="s">
        <v>502</v>
      </c>
      <c r="M51" s="76"/>
    </row>
    <row r="52" spans="1:13" ht="15.75" customHeight="1" x14ac:dyDescent="0.25">
      <c r="A52" s="181" t="s">
        <v>532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71" t="s">
        <v>218</v>
      </c>
      <c r="C55" s="371"/>
      <c r="D55" s="371"/>
      <c r="E55" s="371"/>
      <c r="F55" s="371"/>
      <c r="G55" s="371"/>
      <c r="H55" s="371"/>
      <c r="I55" s="371"/>
      <c r="J55" s="371"/>
      <c r="K55" s="371"/>
    </row>
    <row r="56" spans="1:13" ht="14.1" customHeight="1" x14ac:dyDescent="0.2">
      <c r="A56" s="73"/>
      <c r="B56" s="73" t="s">
        <v>222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463</v>
      </c>
      <c r="M56" s="76"/>
    </row>
    <row r="57" spans="1:13" ht="12.75" customHeight="1" x14ac:dyDescent="0.2">
      <c r="A57" s="77"/>
      <c r="B57" s="51"/>
      <c r="L57" s="78" t="s">
        <v>464</v>
      </c>
      <c r="M57" s="79"/>
    </row>
    <row r="58" spans="1:13" ht="13.5" customHeight="1" x14ac:dyDescent="0.2">
      <c r="A58" s="56" t="s">
        <v>465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466</v>
      </c>
      <c r="C59" s="83" t="s">
        <v>426</v>
      </c>
      <c r="D59" s="84"/>
      <c r="E59" s="84"/>
      <c r="F59" s="85"/>
      <c r="G59" s="85"/>
      <c r="H59" s="84"/>
      <c r="I59" s="86" t="s">
        <v>467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72" t="s">
        <v>139</v>
      </c>
      <c r="D60" s="372"/>
      <c r="E60" s="372"/>
      <c r="F60" s="372"/>
      <c r="G60" s="90"/>
      <c r="I60" s="54" t="s">
        <v>468</v>
      </c>
      <c r="J60" s="54"/>
      <c r="K60" s="91"/>
      <c r="L60" s="92"/>
      <c r="M60" s="79"/>
    </row>
    <row r="61" spans="1:13" ht="12.75" customHeight="1" thickTop="1" x14ac:dyDescent="0.2">
      <c r="A61" s="93" t="s">
        <v>227</v>
      </c>
      <c r="B61" s="94"/>
      <c r="C61" s="95"/>
      <c r="D61" s="96"/>
      <c r="E61" s="96"/>
      <c r="F61" s="95"/>
      <c r="G61" s="97"/>
      <c r="I61" s="81" t="s">
        <v>223</v>
      </c>
      <c r="J61" s="54"/>
      <c r="K61" s="91" t="s">
        <v>224</v>
      </c>
      <c r="L61" s="92"/>
      <c r="M61" s="79"/>
    </row>
    <row r="62" spans="1:13" ht="12.75" customHeight="1" x14ac:dyDescent="0.2">
      <c r="A62" s="98" t="s">
        <v>228</v>
      </c>
      <c r="B62" s="99"/>
      <c r="C62" s="100"/>
      <c r="D62" s="101"/>
      <c r="E62" s="101"/>
      <c r="F62" s="100"/>
      <c r="G62" s="102"/>
      <c r="H62" s="81" t="s">
        <v>700</v>
      </c>
      <c r="I62" s="81"/>
      <c r="J62" s="54"/>
      <c r="K62" s="103" t="s">
        <v>699</v>
      </c>
      <c r="L62" s="92"/>
      <c r="M62" s="79"/>
    </row>
    <row r="63" spans="1:13" ht="11.25" customHeight="1" thickBot="1" x14ac:dyDescent="0.25">
      <c r="A63" s="104" t="s">
        <v>229</v>
      </c>
      <c r="B63" s="105"/>
      <c r="C63" s="105"/>
      <c r="D63" s="105"/>
      <c r="E63" s="105"/>
      <c r="F63" s="105"/>
      <c r="G63" s="106"/>
      <c r="I63" s="81" t="s">
        <v>469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470</v>
      </c>
      <c r="C64" s="108" t="s">
        <v>225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471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472</v>
      </c>
      <c r="B67" s="83"/>
      <c r="C67" s="116">
        <v>1050.94</v>
      </c>
      <c r="D67" s="117"/>
      <c r="E67" s="118" t="s">
        <v>473</v>
      </c>
      <c r="F67" s="119"/>
      <c r="G67" s="54"/>
      <c r="H67" s="54"/>
      <c r="I67" s="120">
        <v>12</v>
      </c>
      <c r="J67" s="121"/>
      <c r="L67" s="55" t="s">
        <v>474</v>
      </c>
      <c r="M67" s="122"/>
    </row>
    <row r="68" spans="1:13" ht="12.75" customHeight="1" x14ac:dyDescent="0.2">
      <c r="A68" s="115" t="s">
        <v>475</v>
      </c>
      <c r="B68" s="123"/>
      <c r="C68" s="124">
        <v>0</v>
      </c>
      <c r="D68" s="117"/>
      <c r="E68" s="118" t="s">
        <v>476</v>
      </c>
      <c r="F68" s="125"/>
      <c r="G68" s="81"/>
      <c r="H68" s="54"/>
      <c r="I68" s="126"/>
      <c r="J68" s="127" t="s">
        <v>477</v>
      </c>
      <c r="M68" s="122"/>
    </row>
    <row r="69" spans="1:13" ht="12.75" customHeight="1" x14ac:dyDescent="0.2">
      <c r="A69" s="115" t="s">
        <v>478</v>
      </c>
      <c r="B69" s="123"/>
      <c r="C69" s="128">
        <v>1050.94</v>
      </c>
      <c r="D69" s="117"/>
      <c r="E69" s="118" t="s">
        <v>479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480</v>
      </c>
      <c r="B70" s="130" t="s">
        <v>481</v>
      </c>
      <c r="C70" s="128">
        <v>105.09399999999999</v>
      </c>
      <c r="D70" s="117"/>
      <c r="E70" s="118" t="s">
        <v>482</v>
      </c>
      <c r="F70" s="125"/>
      <c r="G70" s="54"/>
      <c r="I70" s="131">
        <v>0.88</v>
      </c>
      <c r="J70" s="92"/>
      <c r="L70" s="55" t="s">
        <v>483</v>
      </c>
      <c r="M70" s="122"/>
    </row>
    <row r="71" spans="1:13" ht="12.75" customHeight="1" x14ac:dyDescent="0.2">
      <c r="A71" s="115" t="s">
        <v>484</v>
      </c>
      <c r="B71" s="123"/>
      <c r="C71" s="132">
        <v>10</v>
      </c>
      <c r="D71" s="123" t="s">
        <v>485</v>
      </c>
      <c r="E71" s="118" t="s">
        <v>486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487</v>
      </c>
      <c r="B72" s="117"/>
      <c r="C72" s="132">
        <v>10</v>
      </c>
      <c r="D72" s="123" t="s">
        <v>485</v>
      </c>
      <c r="E72" s="118" t="s">
        <v>488</v>
      </c>
      <c r="F72" s="125"/>
      <c r="G72" s="81"/>
      <c r="H72" s="54"/>
      <c r="I72" s="136">
        <v>1</v>
      </c>
      <c r="J72" s="121"/>
      <c r="L72" s="55" t="s">
        <v>489</v>
      </c>
      <c r="M72" s="122"/>
    </row>
    <row r="73" spans="1:13" ht="11.25" customHeight="1" x14ac:dyDescent="0.2">
      <c r="A73" s="137" t="s">
        <v>490</v>
      </c>
      <c r="B73" s="123"/>
      <c r="C73" s="120">
        <v>0.75</v>
      </c>
      <c r="D73" s="138"/>
      <c r="E73" s="118" t="s">
        <v>491</v>
      </c>
      <c r="F73" s="81"/>
      <c r="G73" s="81"/>
      <c r="H73" s="54"/>
      <c r="I73" s="139">
        <v>100</v>
      </c>
      <c r="J73" s="135"/>
      <c r="L73" s="55" t="s">
        <v>492</v>
      </c>
      <c r="M73" s="122"/>
    </row>
    <row r="74" spans="1:13" ht="11.25" customHeight="1" x14ac:dyDescent="0.2">
      <c r="A74" s="115" t="s">
        <v>493</v>
      </c>
      <c r="B74" s="123"/>
      <c r="C74" s="140">
        <v>4000</v>
      </c>
      <c r="D74" s="123" t="s">
        <v>492</v>
      </c>
      <c r="E74" s="141" t="s">
        <v>494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495</v>
      </c>
      <c r="B75" s="123"/>
      <c r="C75" s="142">
        <v>2000</v>
      </c>
      <c r="D75" s="123" t="s">
        <v>492</v>
      </c>
      <c r="E75" s="141" t="s">
        <v>496</v>
      </c>
      <c r="F75" s="81"/>
      <c r="G75" s="81"/>
      <c r="H75" s="54"/>
      <c r="I75" s="131">
        <v>3.6</v>
      </c>
      <c r="J75" s="92"/>
      <c r="L75" s="55" t="s">
        <v>483</v>
      </c>
      <c r="M75" s="122"/>
    </row>
    <row r="76" spans="1:13" ht="12.75" customHeight="1" x14ac:dyDescent="0.2">
      <c r="A76" s="143" t="s">
        <v>497</v>
      </c>
      <c r="B76" s="138"/>
      <c r="C76" s="54"/>
      <c r="D76" s="138"/>
      <c r="E76" s="141" t="s">
        <v>498</v>
      </c>
      <c r="F76" s="81"/>
      <c r="G76" s="81"/>
      <c r="H76" s="54"/>
      <c r="I76" s="136">
        <v>0</v>
      </c>
      <c r="J76" s="92"/>
      <c r="L76" s="55" t="s">
        <v>492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499</v>
      </c>
      <c r="B79" s="85"/>
      <c r="C79" s="85"/>
      <c r="D79" s="85"/>
      <c r="E79" s="85"/>
      <c r="F79" s="75" t="s">
        <v>500</v>
      </c>
      <c r="G79" s="85"/>
      <c r="I79" s="75" t="s">
        <v>501</v>
      </c>
      <c r="J79" s="145"/>
      <c r="L79" s="75" t="s">
        <v>502</v>
      </c>
      <c r="M79" s="76"/>
    </row>
    <row r="80" spans="1:13" ht="12.75" customHeight="1" x14ac:dyDescent="0.2">
      <c r="A80" s="137" t="s">
        <v>503</v>
      </c>
      <c r="B80" s="54" t="s">
        <v>504</v>
      </c>
      <c r="C80" s="123" t="s">
        <v>533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506</v>
      </c>
      <c r="B81" s="123" t="s">
        <v>507</v>
      </c>
      <c r="C81" s="149" t="s">
        <v>534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509</v>
      </c>
      <c r="B82" s="54" t="s">
        <v>510</v>
      </c>
      <c r="C82" s="123" t="s">
        <v>534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511</v>
      </c>
      <c r="B83" s="81" t="s">
        <v>512</v>
      </c>
      <c r="C83" s="149" t="s">
        <v>535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243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514</v>
      </c>
      <c r="B86" s="85"/>
      <c r="C86" s="85"/>
      <c r="D86" s="85"/>
      <c r="E86" s="85"/>
      <c r="F86" s="154" t="s">
        <v>515</v>
      </c>
      <c r="G86" s="83"/>
      <c r="H86" s="84"/>
      <c r="I86" s="75" t="s">
        <v>501</v>
      </c>
      <c r="J86" s="145"/>
      <c r="K86" s="84"/>
      <c r="L86" s="75" t="s">
        <v>502</v>
      </c>
      <c r="M86" s="76"/>
    </row>
    <row r="87" spans="1:13" ht="13.5" customHeight="1" x14ac:dyDescent="0.2">
      <c r="A87" s="89" t="s">
        <v>516</v>
      </c>
      <c r="B87" s="81" t="s">
        <v>517</v>
      </c>
      <c r="C87" s="155" t="s">
        <v>536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519</v>
      </c>
      <c r="B89" s="81" t="s">
        <v>520</v>
      </c>
      <c r="C89" s="155" t="s">
        <v>537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522</v>
      </c>
      <c r="B91" s="54" t="s">
        <v>523</v>
      </c>
      <c r="C91" s="157" t="s">
        <v>538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525</v>
      </c>
      <c r="C93" s="155" t="s">
        <v>526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243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527</v>
      </c>
      <c r="B97" s="84"/>
      <c r="C97" s="84"/>
      <c r="D97" s="84"/>
      <c r="E97" s="84"/>
      <c r="F97" s="75" t="s">
        <v>528</v>
      </c>
      <c r="G97" s="145"/>
      <c r="I97" s="75" t="s">
        <v>501</v>
      </c>
      <c r="J97" s="57"/>
      <c r="K97" s="170"/>
      <c r="L97" s="75" t="s">
        <v>502</v>
      </c>
      <c r="M97" s="74"/>
    </row>
    <row r="98" spans="1:13" ht="409.6" hidden="1" customHeight="1" x14ac:dyDescent="0.2"/>
    <row r="99" spans="1:13" ht="12.75" customHeight="1" x14ac:dyDescent="0.2">
      <c r="A99" s="89" t="s">
        <v>125</v>
      </c>
      <c r="B99" s="124">
        <v>24.26</v>
      </c>
      <c r="C99" s="54" t="s">
        <v>529</v>
      </c>
      <c r="D99" s="171" t="s">
        <v>539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126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243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531</v>
      </c>
      <c r="G105" s="145"/>
      <c r="H105" s="84"/>
      <c r="I105" s="75" t="s">
        <v>501</v>
      </c>
      <c r="J105" s="145"/>
      <c r="K105" s="84"/>
      <c r="L105" s="75" t="s">
        <v>502</v>
      </c>
      <c r="M105" s="76"/>
    </row>
    <row r="106" spans="1:13" ht="15.75" customHeight="1" x14ac:dyDescent="0.25">
      <c r="A106" s="181" t="s">
        <v>532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71" t="s">
        <v>218</v>
      </c>
      <c r="C109" s="371"/>
      <c r="D109" s="371"/>
      <c r="E109" s="371"/>
      <c r="F109" s="371"/>
      <c r="G109" s="371"/>
      <c r="H109" s="371"/>
      <c r="I109" s="371"/>
      <c r="J109" s="371"/>
      <c r="K109" s="371"/>
    </row>
    <row r="110" spans="1:13" ht="14.1" customHeight="1" x14ac:dyDescent="0.2">
      <c r="A110" s="73"/>
      <c r="B110" s="73" t="s">
        <v>222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463</v>
      </c>
      <c r="M110" s="76"/>
    </row>
    <row r="111" spans="1:13" ht="12.75" customHeight="1" x14ac:dyDescent="0.2">
      <c r="A111" s="77"/>
      <c r="B111" s="51"/>
      <c r="L111" s="78" t="s">
        <v>464</v>
      </c>
      <c r="M111" s="79"/>
    </row>
    <row r="112" spans="1:13" ht="13.5" customHeight="1" x14ac:dyDescent="0.2">
      <c r="A112" s="56" t="s">
        <v>465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466</v>
      </c>
      <c r="C113" s="83" t="s">
        <v>438</v>
      </c>
      <c r="D113" s="84"/>
      <c r="E113" s="84"/>
      <c r="F113" s="85"/>
      <c r="G113" s="85"/>
      <c r="H113" s="84"/>
      <c r="I113" s="86" t="s">
        <v>467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72" t="s">
        <v>141</v>
      </c>
      <c r="D114" s="372"/>
      <c r="E114" s="372"/>
      <c r="F114" s="372"/>
      <c r="G114" s="90"/>
      <c r="I114" s="54" t="s">
        <v>468</v>
      </c>
      <c r="J114" s="54"/>
      <c r="K114" s="91"/>
      <c r="L114" s="92"/>
      <c r="M114" s="79"/>
    </row>
    <row r="115" spans="1:13" ht="12.75" customHeight="1" thickTop="1" x14ac:dyDescent="0.2">
      <c r="A115" s="93" t="s">
        <v>227</v>
      </c>
      <c r="B115" s="94"/>
      <c r="C115" s="95"/>
      <c r="D115" s="96"/>
      <c r="E115" s="96"/>
      <c r="F115" s="95"/>
      <c r="G115" s="97"/>
      <c r="I115" s="81" t="s">
        <v>223</v>
      </c>
      <c r="J115" s="54"/>
      <c r="K115" s="91" t="s">
        <v>224</v>
      </c>
      <c r="L115" s="92"/>
      <c r="M115" s="79"/>
    </row>
    <row r="116" spans="1:13" ht="12.75" customHeight="1" x14ac:dyDescent="0.2">
      <c r="A116" s="98" t="s">
        <v>228</v>
      </c>
      <c r="B116" s="99"/>
      <c r="C116" s="100"/>
      <c r="D116" s="101"/>
      <c r="E116" s="101"/>
      <c r="F116" s="100"/>
      <c r="G116" s="102"/>
      <c r="H116" s="81" t="s">
        <v>700</v>
      </c>
      <c r="I116" s="81"/>
      <c r="J116" s="54"/>
      <c r="K116" s="103" t="s">
        <v>699</v>
      </c>
      <c r="L116" s="92"/>
      <c r="M116" s="79"/>
    </row>
    <row r="117" spans="1:13" ht="11.25" customHeight="1" thickBot="1" x14ac:dyDescent="0.25">
      <c r="A117" s="104" t="s">
        <v>229</v>
      </c>
      <c r="B117" s="105"/>
      <c r="C117" s="105"/>
      <c r="D117" s="105"/>
      <c r="E117" s="105"/>
      <c r="F117" s="105"/>
      <c r="G117" s="106"/>
      <c r="I117" s="81" t="s">
        <v>469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470</v>
      </c>
      <c r="C118" s="108" t="s">
        <v>225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471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472</v>
      </c>
      <c r="B121" s="83"/>
      <c r="C121" s="116">
        <v>76458.58</v>
      </c>
      <c r="D121" s="117"/>
      <c r="E121" s="118" t="s">
        <v>473</v>
      </c>
      <c r="F121" s="119"/>
      <c r="G121" s="54"/>
      <c r="H121" s="54"/>
      <c r="I121" s="120">
        <v>155</v>
      </c>
      <c r="J121" s="121"/>
      <c r="L121" s="55" t="s">
        <v>474</v>
      </c>
      <c r="M121" s="122"/>
    </row>
    <row r="122" spans="1:13" ht="12.75" customHeight="1" x14ac:dyDescent="0.2">
      <c r="A122" s="115" t="s">
        <v>475</v>
      </c>
      <c r="B122" s="123"/>
      <c r="C122" s="124">
        <v>0</v>
      </c>
      <c r="D122" s="117"/>
      <c r="E122" s="118" t="s">
        <v>476</v>
      </c>
      <c r="F122" s="125"/>
      <c r="G122" s="81"/>
      <c r="H122" s="54"/>
      <c r="I122" s="126"/>
      <c r="J122" s="127" t="s">
        <v>477</v>
      </c>
      <c r="M122" s="122"/>
    </row>
    <row r="123" spans="1:13" ht="12.75" customHeight="1" x14ac:dyDescent="0.2">
      <c r="A123" s="115" t="s">
        <v>478</v>
      </c>
      <c r="B123" s="123"/>
      <c r="C123" s="128">
        <v>68832.179747999995</v>
      </c>
      <c r="D123" s="117"/>
      <c r="E123" s="118" t="s">
        <v>479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480</v>
      </c>
      <c r="B124" s="130" t="s">
        <v>481</v>
      </c>
      <c r="C124" s="128">
        <v>6883.2179747999999</v>
      </c>
      <c r="D124" s="117"/>
      <c r="E124" s="118" t="s">
        <v>482</v>
      </c>
      <c r="F124" s="125"/>
      <c r="G124" s="54"/>
      <c r="I124" s="131">
        <v>0.94</v>
      </c>
      <c r="J124" s="92"/>
      <c r="L124" s="55" t="s">
        <v>483</v>
      </c>
      <c r="M124" s="122"/>
    </row>
    <row r="125" spans="1:13" ht="12.75" customHeight="1" x14ac:dyDescent="0.2">
      <c r="A125" s="115" t="s">
        <v>484</v>
      </c>
      <c r="B125" s="123"/>
      <c r="C125" s="132">
        <v>10</v>
      </c>
      <c r="D125" s="123" t="s">
        <v>485</v>
      </c>
      <c r="E125" s="118" t="s">
        <v>486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487</v>
      </c>
      <c r="B126" s="117"/>
      <c r="C126" s="132">
        <v>10</v>
      </c>
      <c r="D126" s="123" t="s">
        <v>485</v>
      </c>
      <c r="E126" s="118" t="s">
        <v>488</v>
      </c>
      <c r="F126" s="125"/>
      <c r="G126" s="81"/>
      <c r="H126" s="54"/>
      <c r="I126" s="136">
        <v>15</v>
      </c>
      <c r="J126" s="121"/>
      <c r="L126" s="55" t="s">
        <v>489</v>
      </c>
      <c r="M126" s="122"/>
    </row>
    <row r="127" spans="1:13" ht="11.25" customHeight="1" x14ac:dyDescent="0.2">
      <c r="A127" s="137" t="s">
        <v>490</v>
      </c>
      <c r="B127" s="123"/>
      <c r="C127" s="120">
        <v>1</v>
      </c>
      <c r="D127" s="138"/>
      <c r="E127" s="118" t="s">
        <v>491</v>
      </c>
      <c r="F127" s="81"/>
      <c r="G127" s="81"/>
      <c r="H127" s="54"/>
      <c r="I127" s="139">
        <v>100</v>
      </c>
      <c r="J127" s="135"/>
      <c r="L127" s="55" t="s">
        <v>492</v>
      </c>
      <c r="M127" s="122"/>
    </row>
    <row r="128" spans="1:13" ht="11.25" customHeight="1" x14ac:dyDescent="0.2">
      <c r="A128" s="115" t="s">
        <v>493</v>
      </c>
      <c r="B128" s="123"/>
      <c r="C128" s="140">
        <v>7330</v>
      </c>
      <c r="D128" s="123" t="s">
        <v>492</v>
      </c>
      <c r="E128" s="141" t="s">
        <v>494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495</v>
      </c>
      <c r="B129" s="123"/>
      <c r="C129" s="142">
        <v>1700</v>
      </c>
      <c r="D129" s="123" t="s">
        <v>492</v>
      </c>
      <c r="E129" s="141" t="s">
        <v>496</v>
      </c>
      <c r="F129" s="81"/>
      <c r="G129" s="81"/>
      <c r="H129" s="54"/>
      <c r="I129" s="131">
        <v>3.6</v>
      </c>
      <c r="J129" s="92"/>
      <c r="L129" s="55" t="s">
        <v>483</v>
      </c>
      <c r="M129" s="122"/>
    </row>
    <row r="130" spans="1:13" ht="12.75" customHeight="1" x14ac:dyDescent="0.2">
      <c r="A130" s="143" t="s">
        <v>497</v>
      </c>
      <c r="B130" s="138"/>
      <c r="C130" s="54"/>
      <c r="D130" s="138"/>
      <c r="E130" s="141" t="s">
        <v>498</v>
      </c>
      <c r="F130" s="81"/>
      <c r="G130" s="81"/>
      <c r="H130" s="54"/>
      <c r="I130" s="136">
        <v>0</v>
      </c>
      <c r="J130" s="92"/>
      <c r="L130" s="55" t="s">
        <v>492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499</v>
      </c>
      <c r="B133" s="85"/>
      <c r="C133" s="85"/>
      <c r="D133" s="85"/>
      <c r="E133" s="85"/>
      <c r="F133" s="75" t="s">
        <v>500</v>
      </c>
      <c r="G133" s="85"/>
      <c r="I133" s="75" t="s">
        <v>501</v>
      </c>
      <c r="J133" s="145"/>
      <c r="L133" s="75" t="s">
        <v>502</v>
      </c>
      <c r="M133" s="76"/>
    </row>
    <row r="134" spans="1:13" ht="12.75" customHeight="1" x14ac:dyDescent="0.2">
      <c r="A134" s="137" t="s">
        <v>503</v>
      </c>
      <c r="B134" s="54" t="s">
        <v>504</v>
      </c>
      <c r="C134" s="123" t="s">
        <v>540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506</v>
      </c>
      <c r="B135" s="123" t="s">
        <v>507</v>
      </c>
      <c r="C135" s="149" t="s">
        <v>541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509</v>
      </c>
      <c r="B136" s="54" t="s">
        <v>510</v>
      </c>
      <c r="C136" s="123" t="s">
        <v>541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511</v>
      </c>
      <c r="B137" s="81" t="s">
        <v>512</v>
      </c>
      <c r="C137" s="149" t="s">
        <v>542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243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514</v>
      </c>
      <c r="B140" s="85"/>
      <c r="C140" s="85"/>
      <c r="D140" s="85"/>
      <c r="E140" s="85"/>
      <c r="F140" s="154" t="s">
        <v>515</v>
      </c>
      <c r="G140" s="83"/>
      <c r="H140" s="84"/>
      <c r="I140" s="75" t="s">
        <v>501</v>
      </c>
      <c r="J140" s="145"/>
      <c r="K140" s="84"/>
      <c r="L140" s="75" t="s">
        <v>502</v>
      </c>
      <c r="M140" s="76"/>
    </row>
    <row r="141" spans="1:13" ht="13.5" customHeight="1" x14ac:dyDescent="0.2">
      <c r="A141" s="89" t="s">
        <v>516</v>
      </c>
      <c r="B141" s="81" t="s">
        <v>517</v>
      </c>
      <c r="C141" s="155" t="s">
        <v>543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519</v>
      </c>
      <c r="B143" s="81" t="s">
        <v>520</v>
      </c>
      <c r="C143" s="155" t="s">
        <v>544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522</v>
      </c>
      <c r="B145" s="54" t="s">
        <v>523</v>
      </c>
      <c r="C145" s="157" t="s">
        <v>538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525</v>
      </c>
      <c r="C147" s="155" t="s">
        <v>545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243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527</v>
      </c>
      <c r="B151" s="84"/>
      <c r="C151" s="84"/>
      <c r="D151" s="84"/>
      <c r="E151" s="84"/>
      <c r="F151" s="75" t="s">
        <v>528</v>
      </c>
      <c r="G151" s="145"/>
      <c r="I151" s="75" t="s">
        <v>501</v>
      </c>
      <c r="J151" s="57"/>
      <c r="K151" s="170"/>
      <c r="L151" s="75" t="s">
        <v>502</v>
      </c>
      <c r="M151" s="74"/>
    </row>
    <row r="152" spans="1:13" ht="409.6" hidden="1" customHeight="1" x14ac:dyDescent="0.2"/>
    <row r="153" spans="1:13" ht="12.75" customHeight="1" x14ac:dyDescent="0.2">
      <c r="A153" s="89" t="s">
        <v>123</v>
      </c>
      <c r="B153" s="124">
        <v>27.41</v>
      </c>
      <c r="C153" s="54" t="s">
        <v>529</v>
      </c>
      <c r="D153" s="171" t="s">
        <v>530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124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243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531</v>
      </c>
      <c r="G159" s="145"/>
      <c r="H159" s="84"/>
      <c r="I159" s="75" t="s">
        <v>501</v>
      </c>
      <c r="J159" s="145"/>
      <c r="K159" s="84"/>
      <c r="L159" s="75" t="s">
        <v>502</v>
      </c>
      <c r="M159" s="76"/>
    </row>
    <row r="160" spans="1:13" ht="15.75" customHeight="1" x14ac:dyDescent="0.25">
      <c r="A160" s="181" t="s">
        <v>532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71" t="s">
        <v>218</v>
      </c>
      <c r="C163" s="371"/>
      <c r="D163" s="371"/>
      <c r="E163" s="371"/>
      <c r="F163" s="371"/>
      <c r="G163" s="371"/>
      <c r="H163" s="371"/>
      <c r="I163" s="371"/>
      <c r="J163" s="371"/>
      <c r="K163" s="371"/>
    </row>
    <row r="164" spans="1:13" ht="14.1" customHeight="1" x14ac:dyDescent="0.2">
      <c r="A164" s="73"/>
      <c r="B164" s="73" t="s">
        <v>222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463</v>
      </c>
      <c r="M164" s="76"/>
    </row>
    <row r="165" spans="1:13" ht="12.75" customHeight="1" x14ac:dyDescent="0.2">
      <c r="A165" s="77"/>
      <c r="B165" s="51"/>
      <c r="L165" s="78" t="s">
        <v>464</v>
      </c>
      <c r="M165" s="79"/>
    </row>
    <row r="166" spans="1:13" ht="13.5" customHeight="1" x14ac:dyDescent="0.2">
      <c r="A166" s="56" t="s">
        <v>465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466</v>
      </c>
      <c r="C167" s="83" t="s">
        <v>344</v>
      </c>
      <c r="D167" s="84"/>
      <c r="E167" s="84"/>
      <c r="F167" s="85"/>
      <c r="G167" s="85"/>
      <c r="H167" s="84"/>
      <c r="I167" s="86" t="s">
        <v>467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72" t="s">
        <v>546</v>
      </c>
      <c r="D168" s="372"/>
      <c r="E168" s="372"/>
      <c r="F168" s="372"/>
      <c r="G168" s="90"/>
      <c r="I168" s="54" t="s">
        <v>468</v>
      </c>
      <c r="J168" s="54"/>
      <c r="K168" s="91"/>
      <c r="L168" s="92"/>
      <c r="M168" s="79"/>
    </row>
    <row r="169" spans="1:13" ht="12.75" customHeight="1" thickTop="1" x14ac:dyDescent="0.2">
      <c r="A169" s="93" t="s">
        <v>227</v>
      </c>
      <c r="B169" s="94"/>
      <c r="C169" s="95"/>
      <c r="D169" s="96"/>
      <c r="E169" s="96"/>
      <c r="F169" s="95"/>
      <c r="G169" s="97"/>
      <c r="I169" s="81" t="s">
        <v>223</v>
      </c>
      <c r="J169" s="54"/>
      <c r="K169" s="91" t="s">
        <v>224</v>
      </c>
      <c r="L169" s="92"/>
      <c r="M169" s="79"/>
    </row>
    <row r="170" spans="1:13" ht="12.75" customHeight="1" x14ac:dyDescent="0.2">
      <c r="A170" s="98" t="s">
        <v>228</v>
      </c>
      <c r="B170" s="99"/>
      <c r="C170" s="100"/>
      <c r="D170" s="101"/>
      <c r="E170" s="101"/>
      <c r="F170" s="100"/>
      <c r="G170" s="102"/>
      <c r="H170" s="81" t="s">
        <v>700</v>
      </c>
      <c r="I170" s="81"/>
      <c r="J170" s="54"/>
      <c r="K170" s="103" t="s">
        <v>699</v>
      </c>
      <c r="L170" s="92"/>
      <c r="M170" s="79"/>
    </row>
    <row r="171" spans="1:13" ht="11.25" customHeight="1" thickBot="1" x14ac:dyDescent="0.25">
      <c r="A171" s="104" t="s">
        <v>229</v>
      </c>
      <c r="B171" s="105"/>
      <c r="C171" s="105"/>
      <c r="D171" s="105"/>
      <c r="E171" s="105"/>
      <c r="F171" s="105"/>
      <c r="G171" s="106"/>
      <c r="I171" s="81" t="s">
        <v>469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470</v>
      </c>
      <c r="C172" s="108" t="s">
        <v>225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471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472</v>
      </c>
      <c r="B175" s="83"/>
      <c r="C175" s="116">
        <v>41275.85</v>
      </c>
      <c r="D175" s="117"/>
      <c r="E175" s="118" t="s">
        <v>473</v>
      </c>
      <c r="F175" s="119"/>
      <c r="G175" s="54"/>
      <c r="H175" s="54"/>
      <c r="I175" s="120">
        <v>130</v>
      </c>
      <c r="J175" s="121"/>
      <c r="L175" s="55" t="s">
        <v>474</v>
      </c>
      <c r="M175" s="122"/>
    </row>
    <row r="176" spans="1:13" ht="12.75" customHeight="1" x14ac:dyDescent="0.2">
      <c r="A176" s="115" t="s">
        <v>475</v>
      </c>
      <c r="B176" s="123"/>
      <c r="C176" s="124">
        <v>295.81986799999999</v>
      </c>
      <c r="D176" s="117"/>
      <c r="E176" s="118" t="s">
        <v>476</v>
      </c>
      <c r="F176" s="125"/>
      <c r="G176" s="81"/>
      <c r="H176" s="54"/>
      <c r="I176" s="126"/>
      <c r="J176" s="127" t="s">
        <v>477</v>
      </c>
      <c r="M176" s="122"/>
    </row>
    <row r="177" spans="1:13" ht="12.75" customHeight="1" x14ac:dyDescent="0.2">
      <c r="A177" s="115" t="s">
        <v>478</v>
      </c>
      <c r="B177" s="123"/>
      <c r="C177" s="128">
        <v>40948.890119999996</v>
      </c>
      <c r="D177" s="117"/>
      <c r="E177" s="118" t="s">
        <v>479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480</v>
      </c>
      <c r="B178" s="130" t="s">
        <v>481</v>
      </c>
      <c r="C178" s="128">
        <v>4094.8890120000001</v>
      </c>
      <c r="D178" s="117"/>
      <c r="E178" s="118" t="s">
        <v>482</v>
      </c>
      <c r="F178" s="125"/>
      <c r="G178" s="54"/>
      <c r="I178" s="131">
        <v>0.94</v>
      </c>
      <c r="J178" s="92"/>
      <c r="L178" s="55" t="s">
        <v>483</v>
      </c>
      <c r="M178" s="122"/>
    </row>
    <row r="179" spans="1:13" ht="12.75" customHeight="1" x14ac:dyDescent="0.2">
      <c r="A179" s="115" t="s">
        <v>484</v>
      </c>
      <c r="B179" s="123"/>
      <c r="C179" s="132">
        <v>10</v>
      </c>
      <c r="D179" s="123" t="s">
        <v>485</v>
      </c>
      <c r="E179" s="118" t="s">
        <v>486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487</v>
      </c>
      <c r="B180" s="117"/>
      <c r="C180" s="132">
        <v>10</v>
      </c>
      <c r="D180" s="123" t="s">
        <v>485</v>
      </c>
      <c r="E180" s="118" t="s">
        <v>488</v>
      </c>
      <c r="F180" s="125"/>
      <c r="G180" s="81"/>
      <c r="H180" s="54"/>
      <c r="I180" s="136">
        <v>15</v>
      </c>
      <c r="J180" s="121"/>
      <c r="L180" s="55" t="s">
        <v>489</v>
      </c>
      <c r="M180" s="122"/>
    </row>
    <row r="181" spans="1:13" ht="11.25" customHeight="1" x14ac:dyDescent="0.2">
      <c r="A181" s="137" t="s">
        <v>490</v>
      </c>
      <c r="B181" s="123"/>
      <c r="C181" s="120">
        <v>0.75</v>
      </c>
      <c r="D181" s="138"/>
      <c r="E181" s="118" t="s">
        <v>491</v>
      </c>
      <c r="F181" s="81"/>
      <c r="G181" s="81"/>
      <c r="H181" s="54"/>
      <c r="I181" s="139">
        <v>100</v>
      </c>
      <c r="J181" s="135"/>
      <c r="L181" s="55" t="s">
        <v>492</v>
      </c>
      <c r="M181" s="122"/>
    </row>
    <row r="182" spans="1:13" ht="11.25" customHeight="1" x14ac:dyDescent="0.2">
      <c r="A182" s="115" t="s">
        <v>493</v>
      </c>
      <c r="B182" s="123"/>
      <c r="C182" s="140">
        <v>8000</v>
      </c>
      <c r="D182" s="123" t="s">
        <v>492</v>
      </c>
      <c r="E182" s="141" t="s">
        <v>494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495</v>
      </c>
      <c r="B183" s="123"/>
      <c r="C183" s="142">
        <v>2000</v>
      </c>
      <c r="D183" s="123" t="s">
        <v>492</v>
      </c>
      <c r="E183" s="141" t="s">
        <v>496</v>
      </c>
      <c r="F183" s="81"/>
      <c r="G183" s="81"/>
      <c r="H183" s="54"/>
      <c r="I183" s="131">
        <v>3.6</v>
      </c>
      <c r="J183" s="92"/>
      <c r="L183" s="55" t="s">
        <v>483</v>
      </c>
      <c r="M183" s="122"/>
    </row>
    <row r="184" spans="1:13" ht="12.75" customHeight="1" x14ac:dyDescent="0.2">
      <c r="A184" s="143" t="s">
        <v>497</v>
      </c>
      <c r="B184" s="138"/>
      <c r="C184" s="54"/>
      <c r="D184" s="138"/>
      <c r="E184" s="141" t="s">
        <v>498</v>
      </c>
      <c r="F184" s="81"/>
      <c r="G184" s="81"/>
      <c r="H184" s="54"/>
      <c r="I184" s="136">
        <v>2000</v>
      </c>
      <c r="J184" s="92"/>
      <c r="L184" s="55" t="s">
        <v>492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499</v>
      </c>
      <c r="B187" s="85"/>
      <c r="C187" s="85"/>
      <c r="D187" s="85"/>
      <c r="E187" s="85"/>
      <c r="F187" s="75" t="s">
        <v>500</v>
      </c>
      <c r="G187" s="85"/>
      <c r="I187" s="75" t="s">
        <v>501</v>
      </c>
      <c r="J187" s="145"/>
      <c r="L187" s="75" t="s">
        <v>502</v>
      </c>
      <c r="M187" s="76"/>
    </row>
    <row r="188" spans="1:13" ht="12.75" customHeight="1" x14ac:dyDescent="0.2">
      <c r="A188" s="137" t="s">
        <v>503</v>
      </c>
      <c r="B188" s="54" t="s">
        <v>504</v>
      </c>
      <c r="C188" s="123" t="s">
        <v>547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506</v>
      </c>
      <c r="B189" s="123" t="s">
        <v>507</v>
      </c>
      <c r="C189" s="149" t="s">
        <v>548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509</v>
      </c>
      <c r="B190" s="54" t="s">
        <v>510</v>
      </c>
      <c r="C190" s="123" t="s">
        <v>548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511</v>
      </c>
      <c r="B191" s="81" t="s">
        <v>512</v>
      </c>
      <c r="C191" s="149" t="s">
        <v>549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243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514</v>
      </c>
      <c r="B194" s="85"/>
      <c r="C194" s="85"/>
      <c r="D194" s="85"/>
      <c r="E194" s="85"/>
      <c r="F194" s="154" t="s">
        <v>515</v>
      </c>
      <c r="G194" s="83"/>
      <c r="H194" s="84"/>
      <c r="I194" s="75" t="s">
        <v>501</v>
      </c>
      <c r="J194" s="145"/>
      <c r="K194" s="84"/>
      <c r="L194" s="75" t="s">
        <v>502</v>
      </c>
      <c r="M194" s="76"/>
    </row>
    <row r="195" spans="1:13" ht="13.5" customHeight="1" x14ac:dyDescent="0.2">
      <c r="A195" s="89" t="s">
        <v>516</v>
      </c>
      <c r="B195" s="81" t="s">
        <v>517</v>
      </c>
      <c r="C195" s="155" t="s">
        <v>550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519</v>
      </c>
      <c r="B197" s="81" t="s">
        <v>520</v>
      </c>
      <c r="C197" s="155" t="s">
        <v>551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522</v>
      </c>
      <c r="B199" s="54" t="s">
        <v>523</v>
      </c>
      <c r="C199" s="157" t="s">
        <v>552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525</v>
      </c>
      <c r="C201" s="155" t="s">
        <v>553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243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527</v>
      </c>
      <c r="B205" s="84"/>
      <c r="C205" s="84"/>
      <c r="D205" s="84"/>
      <c r="E205" s="84"/>
      <c r="F205" s="75" t="s">
        <v>528</v>
      </c>
      <c r="G205" s="145"/>
      <c r="I205" s="75" t="s">
        <v>501</v>
      </c>
      <c r="J205" s="57"/>
      <c r="K205" s="170"/>
      <c r="L205" s="75" t="s">
        <v>502</v>
      </c>
      <c r="M205" s="74"/>
    </row>
    <row r="206" spans="1:13" ht="409.6" hidden="1" customHeight="1" x14ac:dyDescent="0.2"/>
    <row r="207" spans="1:13" ht="12.75" customHeight="1" x14ac:dyDescent="0.2">
      <c r="A207" s="89" t="s">
        <v>123</v>
      </c>
      <c r="B207" s="124">
        <v>27.41</v>
      </c>
      <c r="C207" s="54" t="s">
        <v>529</v>
      </c>
      <c r="D207" s="171" t="s">
        <v>530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124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243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531</v>
      </c>
      <c r="G213" s="145"/>
      <c r="H213" s="84"/>
      <c r="I213" s="75" t="s">
        <v>501</v>
      </c>
      <c r="J213" s="145"/>
      <c r="K213" s="84"/>
      <c r="L213" s="75" t="s">
        <v>502</v>
      </c>
      <c r="M213" s="76"/>
    </row>
    <row r="214" spans="1:13" ht="15.75" customHeight="1" x14ac:dyDescent="0.25">
      <c r="A214" s="181" t="s">
        <v>532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71" t="s">
        <v>218</v>
      </c>
      <c r="C217" s="371"/>
      <c r="D217" s="371"/>
      <c r="E217" s="371"/>
      <c r="F217" s="371"/>
      <c r="G217" s="371"/>
      <c r="H217" s="371"/>
      <c r="I217" s="371"/>
      <c r="J217" s="371"/>
      <c r="K217" s="371"/>
    </row>
    <row r="218" spans="1:13" ht="14.1" customHeight="1" x14ac:dyDescent="0.2">
      <c r="A218" s="73"/>
      <c r="B218" s="73" t="s">
        <v>222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463</v>
      </c>
      <c r="M218" s="76"/>
    </row>
    <row r="219" spans="1:13" ht="12.75" customHeight="1" x14ac:dyDescent="0.2">
      <c r="A219" s="77"/>
      <c r="B219" s="51"/>
      <c r="L219" s="78" t="s">
        <v>464</v>
      </c>
      <c r="M219" s="79"/>
    </row>
    <row r="220" spans="1:13" ht="13.5" customHeight="1" x14ac:dyDescent="0.2">
      <c r="A220" s="56" t="s">
        <v>465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466</v>
      </c>
      <c r="C221" s="83" t="s">
        <v>342</v>
      </c>
      <c r="D221" s="84"/>
      <c r="E221" s="84"/>
      <c r="F221" s="85"/>
      <c r="G221" s="85"/>
      <c r="H221" s="84"/>
      <c r="I221" s="86" t="s">
        <v>467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72" t="s">
        <v>343</v>
      </c>
      <c r="D222" s="372"/>
      <c r="E222" s="372"/>
      <c r="F222" s="372"/>
      <c r="G222" s="90"/>
      <c r="I222" s="54" t="s">
        <v>468</v>
      </c>
      <c r="J222" s="54"/>
      <c r="K222" s="91"/>
      <c r="L222" s="92"/>
      <c r="M222" s="79"/>
    </row>
    <row r="223" spans="1:13" ht="12.75" customHeight="1" thickTop="1" x14ac:dyDescent="0.2">
      <c r="A223" s="93" t="s">
        <v>227</v>
      </c>
      <c r="B223" s="94"/>
      <c r="C223" s="95"/>
      <c r="D223" s="96"/>
      <c r="E223" s="96"/>
      <c r="F223" s="95"/>
      <c r="G223" s="97"/>
      <c r="I223" s="81" t="s">
        <v>223</v>
      </c>
      <c r="J223" s="54"/>
      <c r="K223" s="91" t="s">
        <v>224</v>
      </c>
      <c r="L223" s="92"/>
      <c r="M223" s="79"/>
    </row>
    <row r="224" spans="1:13" ht="12.75" customHeight="1" x14ac:dyDescent="0.2">
      <c r="A224" s="98" t="s">
        <v>228</v>
      </c>
      <c r="B224" s="99"/>
      <c r="C224" s="100"/>
      <c r="D224" s="101"/>
      <c r="E224" s="101"/>
      <c r="F224" s="100"/>
      <c r="G224" s="102"/>
      <c r="H224" s="81" t="s">
        <v>700</v>
      </c>
      <c r="I224" s="81"/>
      <c r="J224" s="54"/>
      <c r="K224" s="103" t="s">
        <v>699</v>
      </c>
      <c r="L224" s="92"/>
      <c r="M224" s="79"/>
    </row>
    <row r="225" spans="1:13" ht="11.25" customHeight="1" thickBot="1" x14ac:dyDescent="0.25">
      <c r="A225" s="104" t="s">
        <v>229</v>
      </c>
      <c r="B225" s="105"/>
      <c r="C225" s="105"/>
      <c r="D225" s="105"/>
      <c r="E225" s="105"/>
      <c r="F225" s="105"/>
      <c r="G225" s="106"/>
      <c r="I225" s="81" t="s">
        <v>469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470</v>
      </c>
      <c r="C226" s="108" t="s">
        <v>225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471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472</v>
      </c>
      <c r="B229" s="83"/>
      <c r="C229" s="116">
        <v>44691.42</v>
      </c>
      <c r="D229" s="117"/>
      <c r="E229" s="118" t="s">
        <v>473</v>
      </c>
      <c r="F229" s="119"/>
      <c r="G229" s="54"/>
      <c r="H229" s="54"/>
      <c r="I229" s="120">
        <v>210</v>
      </c>
      <c r="J229" s="121"/>
      <c r="L229" s="55" t="s">
        <v>474</v>
      </c>
      <c r="M229" s="122"/>
    </row>
    <row r="230" spans="1:13" ht="12.75" customHeight="1" x14ac:dyDescent="0.2">
      <c r="A230" s="115" t="s">
        <v>475</v>
      </c>
      <c r="B230" s="123"/>
      <c r="C230" s="124">
        <v>311.39013699999998</v>
      </c>
      <c r="D230" s="117"/>
      <c r="E230" s="118" t="s">
        <v>476</v>
      </c>
      <c r="F230" s="125"/>
      <c r="G230" s="81"/>
      <c r="H230" s="54"/>
      <c r="I230" s="126"/>
      <c r="J230" s="127" t="s">
        <v>477</v>
      </c>
      <c r="M230" s="122"/>
    </row>
    <row r="231" spans="1:13" ht="12.75" customHeight="1" x14ac:dyDescent="0.2">
      <c r="A231" s="115" t="s">
        <v>478</v>
      </c>
      <c r="B231" s="123"/>
      <c r="C231" s="128">
        <v>44380.029863000003</v>
      </c>
      <c r="D231" s="117"/>
      <c r="E231" s="118" t="s">
        <v>479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480</v>
      </c>
      <c r="B232" s="130" t="s">
        <v>481</v>
      </c>
      <c r="C232" s="128">
        <v>4438.0029863</v>
      </c>
      <c r="D232" s="117"/>
      <c r="E232" s="118" t="s">
        <v>482</v>
      </c>
      <c r="F232" s="125"/>
      <c r="G232" s="54"/>
      <c r="I232" s="131">
        <v>0.94</v>
      </c>
      <c r="J232" s="92"/>
      <c r="L232" s="55" t="s">
        <v>483</v>
      </c>
      <c r="M232" s="122"/>
    </row>
    <row r="233" spans="1:13" ht="12.75" customHeight="1" x14ac:dyDescent="0.2">
      <c r="A233" s="115" t="s">
        <v>484</v>
      </c>
      <c r="B233" s="123"/>
      <c r="C233" s="132">
        <v>10</v>
      </c>
      <c r="D233" s="123" t="s">
        <v>485</v>
      </c>
      <c r="E233" s="118" t="s">
        <v>486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487</v>
      </c>
      <c r="B234" s="117"/>
      <c r="C234" s="132">
        <v>10</v>
      </c>
      <c r="D234" s="123" t="s">
        <v>485</v>
      </c>
      <c r="E234" s="118" t="s">
        <v>488</v>
      </c>
      <c r="F234" s="125"/>
      <c r="G234" s="81"/>
      <c r="H234" s="54"/>
      <c r="I234" s="136">
        <v>20</v>
      </c>
      <c r="J234" s="121"/>
      <c r="L234" s="55" t="s">
        <v>489</v>
      </c>
      <c r="M234" s="122"/>
    </row>
    <row r="235" spans="1:13" ht="11.25" customHeight="1" x14ac:dyDescent="0.2">
      <c r="A235" s="137" t="s">
        <v>490</v>
      </c>
      <c r="B235" s="123"/>
      <c r="C235" s="120">
        <v>0.75</v>
      </c>
      <c r="D235" s="138"/>
      <c r="E235" s="118" t="s">
        <v>491</v>
      </c>
      <c r="F235" s="81"/>
      <c r="G235" s="81"/>
      <c r="H235" s="54"/>
      <c r="I235" s="139">
        <v>100</v>
      </c>
      <c r="J235" s="135"/>
      <c r="L235" s="55" t="s">
        <v>492</v>
      </c>
      <c r="M235" s="122"/>
    </row>
    <row r="236" spans="1:13" ht="11.25" customHeight="1" x14ac:dyDescent="0.2">
      <c r="A236" s="115" t="s">
        <v>493</v>
      </c>
      <c r="B236" s="123"/>
      <c r="C236" s="140">
        <v>10000</v>
      </c>
      <c r="D236" s="123" t="s">
        <v>492</v>
      </c>
      <c r="E236" s="141" t="s">
        <v>494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495</v>
      </c>
      <c r="B237" s="123"/>
      <c r="C237" s="142">
        <v>2000</v>
      </c>
      <c r="D237" s="123" t="s">
        <v>492</v>
      </c>
      <c r="E237" s="141" t="s">
        <v>496</v>
      </c>
      <c r="F237" s="81"/>
      <c r="G237" s="81"/>
      <c r="H237" s="54"/>
      <c r="I237" s="131">
        <v>3.6</v>
      </c>
      <c r="J237" s="92"/>
      <c r="L237" s="55" t="s">
        <v>483</v>
      </c>
      <c r="M237" s="122"/>
    </row>
    <row r="238" spans="1:13" ht="12.75" customHeight="1" x14ac:dyDescent="0.2">
      <c r="A238" s="143" t="s">
        <v>497</v>
      </c>
      <c r="B238" s="138"/>
      <c r="C238" s="54"/>
      <c r="D238" s="138"/>
      <c r="E238" s="141" t="s">
        <v>498</v>
      </c>
      <c r="F238" s="81"/>
      <c r="G238" s="81"/>
      <c r="H238" s="54"/>
      <c r="I238" s="136">
        <v>2000</v>
      </c>
      <c r="J238" s="92"/>
      <c r="L238" s="55" t="s">
        <v>492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499</v>
      </c>
      <c r="B241" s="85"/>
      <c r="C241" s="85"/>
      <c r="D241" s="85"/>
      <c r="E241" s="85"/>
      <c r="F241" s="75" t="s">
        <v>500</v>
      </c>
      <c r="G241" s="85"/>
      <c r="I241" s="75" t="s">
        <v>501</v>
      </c>
      <c r="J241" s="145"/>
      <c r="L241" s="75" t="s">
        <v>502</v>
      </c>
      <c r="M241" s="76"/>
    </row>
    <row r="242" spans="1:13" ht="12.75" customHeight="1" x14ac:dyDescent="0.2">
      <c r="A242" s="137" t="s">
        <v>503</v>
      </c>
      <c r="B242" s="54" t="s">
        <v>504</v>
      </c>
      <c r="C242" s="123" t="s">
        <v>554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506</v>
      </c>
      <c r="B243" s="123" t="s">
        <v>507</v>
      </c>
      <c r="C243" s="149" t="s">
        <v>555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509</v>
      </c>
      <c r="B244" s="54" t="s">
        <v>510</v>
      </c>
      <c r="C244" s="123" t="s">
        <v>555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511</v>
      </c>
      <c r="B245" s="81" t="s">
        <v>512</v>
      </c>
      <c r="C245" s="149" t="s">
        <v>556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243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514</v>
      </c>
      <c r="B248" s="85"/>
      <c r="C248" s="85"/>
      <c r="D248" s="85"/>
      <c r="E248" s="85"/>
      <c r="F248" s="154" t="s">
        <v>515</v>
      </c>
      <c r="G248" s="83"/>
      <c r="H248" s="84"/>
      <c r="I248" s="75" t="s">
        <v>501</v>
      </c>
      <c r="J248" s="145"/>
      <c r="K248" s="84"/>
      <c r="L248" s="75" t="s">
        <v>502</v>
      </c>
      <c r="M248" s="76"/>
    </row>
    <row r="249" spans="1:13" ht="13.5" customHeight="1" x14ac:dyDescent="0.2">
      <c r="A249" s="89" t="s">
        <v>516</v>
      </c>
      <c r="B249" s="81" t="s">
        <v>517</v>
      </c>
      <c r="C249" s="155" t="s">
        <v>557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519</v>
      </c>
      <c r="B251" s="81" t="s">
        <v>520</v>
      </c>
      <c r="C251" s="155" t="s">
        <v>558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522</v>
      </c>
      <c r="B253" s="54" t="s">
        <v>523</v>
      </c>
      <c r="C253" s="157" t="s">
        <v>524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525</v>
      </c>
      <c r="C255" s="155" t="s">
        <v>526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243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527</v>
      </c>
      <c r="B259" s="84"/>
      <c r="C259" s="84"/>
      <c r="D259" s="84"/>
      <c r="E259" s="84"/>
      <c r="F259" s="75" t="s">
        <v>528</v>
      </c>
      <c r="G259" s="145"/>
      <c r="I259" s="75" t="s">
        <v>501</v>
      </c>
      <c r="J259" s="57"/>
      <c r="K259" s="170"/>
      <c r="L259" s="75" t="s">
        <v>502</v>
      </c>
      <c r="M259" s="74"/>
    </row>
    <row r="260" spans="1:13" ht="409.6" hidden="1" customHeight="1" x14ac:dyDescent="0.2"/>
    <row r="261" spans="1:13" ht="12.75" customHeight="1" x14ac:dyDescent="0.2">
      <c r="A261" s="89" t="s">
        <v>121</v>
      </c>
      <c r="B261" s="124">
        <v>24.26</v>
      </c>
      <c r="C261" s="54" t="s">
        <v>529</v>
      </c>
      <c r="D261" s="171" t="s">
        <v>539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559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243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531</v>
      </c>
      <c r="G267" s="145"/>
      <c r="H267" s="84"/>
      <c r="I267" s="75" t="s">
        <v>501</v>
      </c>
      <c r="J267" s="145"/>
      <c r="K267" s="84"/>
      <c r="L267" s="75" t="s">
        <v>502</v>
      </c>
      <c r="M267" s="76"/>
    </row>
    <row r="268" spans="1:13" ht="15.75" customHeight="1" x14ac:dyDescent="0.25">
      <c r="A268" s="181" t="s">
        <v>532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71" t="s">
        <v>218</v>
      </c>
      <c r="C271" s="371"/>
      <c r="D271" s="371"/>
      <c r="E271" s="371"/>
      <c r="F271" s="371"/>
      <c r="G271" s="371"/>
      <c r="H271" s="371"/>
      <c r="I271" s="371"/>
      <c r="J271" s="371"/>
      <c r="K271" s="371"/>
    </row>
    <row r="272" spans="1:13" ht="14.1" customHeight="1" x14ac:dyDescent="0.2">
      <c r="A272" s="73"/>
      <c r="B272" s="73" t="s">
        <v>222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463</v>
      </c>
      <c r="M272" s="76"/>
    </row>
    <row r="273" spans="1:13" ht="12.75" customHeight="1" x14ac:dyDescent="0.2">
      <c r="A273" s="77"/>
      <c r="B273" s="51"/>
      <c r="L273" s="78" t="s">
        <v>464</v>
      </c>
      <c r="M273" s="79"/>
    </row>
    <row r="274" spans="1:13" ht="13.5" customHeight="1" x14ac:dyDescent="0.2">
      <c r="A274" s="56" t="s">
        <v>465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466</v>
      </c>
      <c r="C275" s="83" t="s">
        <v>299</v>
      </c>
      <c r="D275" s="84"/>
      <c r="E275" s="84"/>
      <c r="F275" s="85"/>
      <c r="G275" s="85"/>
      <c r="H275" s="84"/>
      <c r="I275" s="86" t="s">
        <v>467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72" t="s">
        <v>147</v>
      </c>
      <c r="D276" s="372"/>
      <c r="E276" s="372"/>
      <c r="F276" s="372"/>
      <c r="G276" s="90"/>
      <c r="I276" s="54" t="s">
        <v>468</v>
      </c>
      <c r="J276" s="54"/>
      <c r="K276" s="91"/>
      <c r="L276" s="92"/>
      <c r="M276" s="79"/>
    </row>
    <row r="277" spans="1:13" ht="12.75" customHeight="1" thickTop="1" x14ac:dyDescent="0.2">
      <c r="A277" s="93" t="s">
        <v>227</v>
      </c>
      <c r="B277" s="94"/>
      <c r="C277" s="95"/>
      <c r="D277" s="96"/>
      <c r="E277" s="96"/>
      <c r="F277" s="95"/>
      <c r="G277" s="97"/>
      <c r="I277" s="81" t="s">
        <v>223</v>
      </c>
      <c r="J277" s="54"/>
      <c r="K277" s="91" t="s">
        <v>224</v>
      </c>
      <c r="L277" s="92"/>
      <c r="M277" s="79"/>
    </row>
    <row r="278" spans="1:13" ht="12.75" customHeight="1" x14ac:dyDescent="0.2">
      <c r="A278" s="98" t="s">
        <v>228</v>
      </c>
      <c r="B278" s="99"/>
      <c r="C278" s="100"/>
      <c r="D278" s="101"/>
      <c r="E278" s="101"/>
      <c r="F278" s="100"/>
      <c r="G278" s="102"/>
      <c r="H278" s="81" t="s">
        <v>700</v>
      </c>
      <c r="I278" s="81"/>
      <c r="J278" s="54"/>
      <c r="K278" s="103" t="s">
        <v>699</v>
      </c>
      <c r="L278" s="92"/>
      <c r="M278" s="79"/>
    </row>
    <row r="279" spans="1:13" ht="11.25" customHeight="1" thickBot="1" x14ac:dyDescent="0.25">
      <c r="A279" s="104" t="s">
        <v>229</v>
      </c>
      <c r="B279" s="105"/>
      <c r="C279" s="105"/>
      <c r="D279" s="105"/>
      <c r="E279" s="105"/>
      <c r="F279" s="105"/>
      <c r="G279" s="106"/>
      <c r="I279" s="81" t="s">
        <v>469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470</v>
      </c>
      <c r="C280" s="108" t="s">
        <v>225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471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472</v>
      </c>
      <c r="B283" s="83"/>
      <c r="C283" s="116">
        <v>65694.539999999994</v>
      </c>
      <c r="D283" s="117"/>
      <c r="E283" s="118" t="s">
        <v>473</v>
      </c>
      <c r="F283" s="119"/>
      <c r="G283" s="54"/>
      <c r="H283" s="54"/>
      <c r="I283" s="120">
        <v>250</v>
      </c>
      <c r="J283" s="121"/>
      <c r="L283" s="55" t="s">
        <v>474</v>
      </c>
      <c r="M283" s="122"/>
    </row>
    <row r="284" spans="1:13" ht="12.75" customHeight="1" x14ac:dyDescent="0.2">
      <c r="A284" s="115" t="s">
        <v>475</v>
      </c>
      <c r="B284" s="123"/>
      <c r="C284" s="124">
        <v>1182.309976</v>
      </c>
      <c r="D284" s="117"/>
      <c r="E284" s="118" t="s">
        <v>476</v>
      </c>
      <c r="F284" s="125"/>
      <c r="G284" s="81"/>
      <c r="H284" s="54"/>
      <c r="I284" s="126"/>
      <c r="J284" s="127" t="s">
        <v>477</v>
      </c>
      <c r="M284" s="122"/>
    </row>
    <row r="285" spans="1:13" ht="12.75" customHeight="1" x14ac:dyDescent="0.2">
      <c r="A285" s="115" t="s">
        <v>478</v>
      </c>
      <c r="B285" s="123"/>
      <c r="C285" s="128">
        <v>64512.230023999997</v>
      </c>
      <c r="D285" s="117"/>
      <c r="E285" s="118" t="s">
        <v>479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480</v>
      </c>
      <c r="B286" s="130" t="s">
        <v>560</v>
      </c>
      <c r="C286" s="128">
        <v>12902.4460048</v>
      </c>
      <c r="D286" s="117"/>
      <c r="E286" s="118" t="s">
        <v>482</v>
      </c>
      <c r="F286" s="125"/>
      <c r="G286" s="54"/>
      <c r="I286" s="131">
        <v>0.94</v>
      </c>
      <c r="J286" s="92"/>
      <c r="L286" s="55" t="s">
        <v>483</v>
      </c>
      <c r="M286" s="122"/>
    </row>
    <row r="287" spans="1:13" ht="12.75" customHeight="1" x14ac:dyDescent="0.2">
      <c r="A287" s="115" t="s">
        <v>484</v>
      </c>
      <c r="B287" s="123"/>
      <c r="C287" s="132">
        <v>10</v>
      </c>
      <c r="D287" s="123" t="s">
        <v>485</v>
      </c>
      <c r="E287" s="118" t="s">
        <v>486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487</v>
      </c>
      <c r="B288" s="117"/>
      <c r="C288" s="132">
        <v>10</v>
      </c>
      <c r="D288" s="123" t="s">
        <v>485</v>
      </c>
      <c r="E288" s="118" t="s">
        <v>488</v>
      </c>
      <c r="F288" s="125"/>
      <c r="G288" s="81"/>
      <c r="H288" s="54"/>
      <c r="I288" s="136">
        <v>22</v>
      </c>
      <c r="J288" s="121"/>
      <c r="L288" s="55" t="s">
        <v>489</v>
      </c>
      <c r="M288" s="122"/>
    </row>
    <row r="289" spans="1:13" ht="11.25" customHeight="1" x14ac:dyDescent="0.2">
      <c r="A289" s="137" t="s">
        <v>490</v>
      </c>
      <c r="B289" s="123"/>
      <c r="C289" s="120">
        <v>0.85</v>
      </c>
      <c r="D289" s="138"/>
      <c r="E289" s="118" t="s">
        <v>491</v>
      </c>
      <c r="F289" s="81"/>
      <c r="G289" s="81"/>
      <c r="H289" s="54"/>
      <c r="I289" s="139">
        <v>200</v>
      </c>
      <c r="J289" s="135"/>
      <c r="L289" s="55" t="s">
        <v>492</v>
      </c>
      <c r="M289" s="122"/>
    </row>
    <row r="290" spans="1:13" ht="11.25" customHeight="1" x14ac:dyDescent="0.2">
      <c r="A290" s="115" t="s">
        <v>493</v>
      </c>
      <c r="B290" s="123"/>
      <c r="C290" s="140">
        <v>10000</v>
      </c>
      <c r="D290" s="123" t="s">
        <v>492</v>
      </c>
      <c r="E290" s="141" t="s">
        <v>494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495</v>
      </c>
      <c r="B291" s="123"/>
      <c r="C291" s="142">
        <v>2000</v>
      </c>
      <c r="D291" s="123" t="s">
        <v>492</v>
      </c>
      <c r="E291" s="141" t="s">
        <v>496</v>
      </c>
      <c r="F291" s="81"/>
      <c r="G291" s="81"/>
      <c r="H291" s="54"/>
      <c r="I291" s="131">
        <v>3.6</v>
      </c>
      <c r="J291" s="92"/>
      <c r="L291" s="55" t="s">
        <v>483</v>
      </c>
      <c r="M291" s="122"/>
    </row>
    <row r="292" spans="1:13" ht="12.75" customHeight="1" x14ac:dyDescent="0.2">
      <c r="A292" s="143" t="s">
        <v>497</v>
      </c>
      <c r="B292" s="138"/>
      <c r="C292" s="54"/>
      <c r="D292" s="138"/>
      <c r="E292" s="141" t="s">
        <v>498</v>
      </c>
      <c r="F292" s="81"/>
      <c r="G292" s="81"/>
      <c r="H292" s="54"/>
      <c r="I292" s="136">
        <v>3200</v>
      </c>
      <c r="J292" s="92"/>
      <c r="L292" s="55" t="s">
        <v>492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499</v>
      </c>
      <c r="B295" s="85"/>
      <c r="C295" s="85"/>
      <c r="D295" s="85"/>
      <c r="E295" s="85"/>
      <c r="F295" s="75" t="s">
        <v>500</v>
      </c>
      <c r="G295" s="85"/>
      <c r="I295" s="75" t="s">
        <v>501</v>
      </c>
      <c r="J295" s="145"/>
      <c r="L295" s="75" t="s">
        <v>502</v>
      </c>
      <c r="M295" s="76"/>
    </row>
    <row r="296" spans="1:13" ht="12.75" customHeight="1" x14ac:dyDescent="0.2">
      <c r="A296" s="137" t="s">
        <v>503</v>
      </c>
      <c r="B296" s="54" t="s">
        <v>504</v>
      </c>
      <c r="C296" s="123" t="s">
        <v>561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506</v>
      </c>
      <c r="B297" s="123" t="s">
        <v>507</v>
      </c>
      <c r="C297" s="149" t="s">
        <v>562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509</v>
      </c>
      <c r="B298" s="54" t="s">
        <v>510</v>
      </c>
      <c r="C298" s="123" t="s">
        <v>562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511</v>
      </c>
      <c r="B299" s="81" t="s">
        <v>512</v>
      </c>
      <c r="C299" s="149" t="s">
        <v>563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243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514</v>
      </c>
      <c r="B302" s="85"/>
      <c r="C302" s="85"/>
      <c r="D302" s="85"/>
      <c r="E302" s="85"/>
      <c r="F302" s="154" t="s">
        <v>515</v>
      </c>
      <c r="G302" s="83"/>
      <c r="H302" s="84"/>
      <c r="I302" s="75" t="s">
        <v>501</v>
      </c>
      <c r="J302" s="145"/>
      <c r="K302" s="84"/>
      <c r="L302" s="75" t="s">
        <v>502</v>
      </c>
      <c r="M302" s="76"/>
    </row>
    <row r="303" spans="1:13" ht="13.5" customHeight="1" x14ac:dyDescent="0.2">
      <c r="A303" s="89" t="s">
        <v>516</v>
      </c>
      <c r="B303" s="81" t="s">
        <v>517</v>
      </c>
      <c r="C303" s="155" t="s">
        <v>564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519</v>
      </c>
      <c r="B305" s="81" t="s">
        <v>520</v>
      </c>
      <c r="C305" s="155" t="s">
        <v>565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522</v>
      </c>
      <c r="B307" s="54" t="s">
        <v>523</v>
      </c>
      <c r="C307" s="157" t="s">
        <v>566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525</v>
      </c>
      <c r="C309" s="155" t="s">
        <v>538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243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527</v>
      </c>
      <c r="B313" s="84"/>
      <c r="C313" s="84"/>
      <c r="D313" s="84"/>
      <c r="E313" s="84"/>
      <c r="F313" s="75" t="s">
        <v>528</v>
      </c>
      <c r="G313" s="145"/>
      <c r="I313" s="75" t="s">
        <v>501</v>
      </c>
      <c r="J313" s="57"/>
      <c r="K313" s="170"/>
      <c r="L313" s="75" t="s">
        <v>502</v>
      </c>
      <c r="M313" s="74"/>
    </row>
    <row r="314" spans="1:13" ht="409.6" hidden="1" customHeight="1" x14ac:dyDescent="0.2"/>
    <row r="315" spans="1:13" ht="12.75" customHeight="1" x14ac:dyDescent="0.2">
      <c r="A315" s="89" t="s">
        <v>123</v>
      </c>
      <c r="B315" s="124">
        <v>27.41</v>
      </c>
      <c r="C315" s="54" t="s">
        <v>529</v>
      </c>
      <c r="D315" s="171" t="s">
        <v>530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124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243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531</v>
      </c>
      <c r="G321" s="145"/>
      <c r="H321" s="84"/>
      <c r="I321" s="75" t="s">
        <v>501</v>
      </c>
      <c r="J321" s="145"/>
      <c r="K321" s="84"/>
      <c r="L321" s="75" t="s">
        <v>502</v>
      </c>
      <c r="M321" s="76"/>
    </row>
    <row r="322" spans="1:13" ht="15.75" customHeight="1" x14ac:dyDescent="0.25">
      <c r="A322" s="181" t="s">
        <v>532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71" t="s">
        <v>218</v>
      </c>
      <c r="C325" s="371"/>
      <c r="D325" s="371"/>
      <c r="E325" s="371"/>
      <c r="F325" s="371"/>
      <c r="G325" s="371"/>
      <c r="H325" s="371"/>
      <c r="I325" s="371"/>
      <c r="J325" s="371"/>
      <c r="K325" s="371"/>
    </row>
    <row r="326" spans="1:13" ht="14.1" customHeight="1" x14ac:dyDescent="0.2">
      <c r="A326" s="73"/>
      <c r="B326" s="73" t="s">
        <v>222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463</v>
      </c>
      <c r="M326" s="76"/>
    </row>
    <row r="327" spans="1:13" ht="12.75" customHeight="1" x14ac:dyDescent="0.2">
      <c r="A327" s="77"/>
      <c r="B327" s="51"/>
      <c r="L327" s="78" t="s">
        <v>464</v>
      </c>
      <c r="M327" s="79"/>
    </row>
    <row r="328" spans="1:13" ht="13.5" customHeight="1" x14ac:dyDescent="0.2">
      <c r="A328" s="56" t="s">
        <v>465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466</v>
      </c>
      <c r="C329" s="83" t="s">
        <v>425</v>
      </c>
      <c r="D329" s="84"/>
      <c r="E329" s="84"/>
      <c r="F329" s="85"/>
      <c r="G329" s="85"/>
      <c r="H329" s="84"/>
      <c r="I329" s="86" t="s">
        <v>467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72" t="s">
        <v>149</v>
      </c>
      <c r="D330" s="372"/>
      <c r="E330" s="372"/>
      <c r="F330" s="372"/>
      <c r="G330" s="90"/>
      <c r="I330" s="54" t="s">
        <v>468</v>
      </c>
      <c r="J330" s="54"/>
      <c r="K330" s="91"/>
      <c r="L330" s="92"/>
      <c r="M330" s="79"/>
    </row>
    <row r="331" spans="1:13" ht="12.75" customHeight="1" thickTop="1" x14ac:dyDescent="0.2">
      <c r="A331" s="93" t="s">
        <v>227</v>
      </c>
      <c r="B331" s="94"/>
      <c r="C331" s="95"/>
      <c r="D331" s="96"/>
      <c r="E331" s="96"/>
      <c r="F331" s="95"/>
      <c r="G331" s="97"/>
      <c r="I331" s="81" t="s">
        <v>223</v>
      </c>
      <c r="J331" s="54"/>
      <c r="K331" s="91" t="s">
        <v>224</v>
      </c>
      <c r="L331" s="92"/>
      <c r="M331" s="79"/>
    </row>
    <row r="332" spans="1:13" ht="12.75" customHeight="1" x14ac:dyDescent="0.2">
      <c r="A332" s="98" t="s">
        <v>228</v>
      </c>
      <c r="B332" s="99"/>
      <c r="C332" s="100"/>
      <c r="D332" s="101"/>
      <c r="E332" s="101"/>
      <c r="F332" s="100"/>
      <c r="G332" s="102"/>
      <c r="H332" s="81" t="s">
        <v>700</v>
      </c>
      <c r="I332" s="81"/>
      <c r="J332" s="54"/>
      <c r="K332" s="103" t="s">
        <v>699</v>
      </c>
      <c r="L332" s="92"/>
      <c r="M332" s="79"/>
    </row>
    <row r="333" spans="1:13" ht="11.25" customHeight="1" thickBot="1" x14ac:dyDescent="0.25">
      <c r="A333" s="104" t="s">
        <v>229</v>
      </c>
      <c r="B333" s="105"/>
      <c r="C333" s="105"/>
      <c r="D333" s="105"/>
      <c r="E333" s="105"/>
      <c r="F333" s="105"/>
      <c r="G333" s="106"/>
      <c r="I333" s="81" t="s">
        <v>469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470</v>
      </c>
      <c r="C334" s="108" t="s">
        <v>225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471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472</v>
      </c>
      <c r="B337" s="83"/>
      <c r="C337" s="116">
        <v>1550.14</v>
      </c>
      <c r="D337" s="117"/>
      <c r="E337" s="118" t="s">
        <v>473</v>
      </c>
      <c r="F337" s="119"/>
      <c r="G337" s="54"/>
      <c r="H337" s="54"/>
      <c r="I337" s="120">
        <v>12</v>
      </c>
      <c r="J337" s="121"/>
      <c r="L337" s="55" t="s">
        <v>474</v>
      </c>
      <c r="M337" s="122"/>
    </row>
    <row r="338" spans="1:13" ht="12.75" customHeight="1" x14ac:dyDescent="0.2">
      <c r="A338" s="115" t="s">
        <v>475</v>
      </c>
      <c r="B338" s="123"/>
      <c r="C338" s="124">
        <v>0</v>
      </c>
      <c r="D338" s="117"/>
      <c r="E338" s="118" t="s">
        <v>476</v>
      </c>
      <c r="F338" s="125"/>
      <c r="G338" s="81"/>
      <c r="H338" s="54"/>
      <c r="I338" s="126"/>
      <c r="J338" s="127" t="s">
        <v>567</v>
      </c>
      <c r="M338" s="122"/>
    </row>
    <row r="339" spans="1:13" ht="12.75" customHeight="1" x14ac:dyDescent="0.2">
      <c r="A339" s="115" t="s">
        <v>478</v>
      </c>
      <c r="B339" s="123"/>
      <c r="C339" s="128">
        <v>1550.14</v>
      </c>
      <c r="D339" s="117"/>
      <c r="E339" s="118" t="s">
        <v>479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480</v>
      </c>
      <c r="B340" s="130" t="s">
        <v>481</v>
      </c>
      <c r="C340" s="128">
        <v>155.01400000000001</v>
      </c>
      <c r="D340" s="117"/>
      <c r="E340" s="118" t="s">
        <v>482</v>
      </c>
      <c r="F340" s="125"/>
      <c r="G340" s="54"/>
      <c r="I340" s="131">
        <v>0.88</v>
      </c>
      <c r="J340" s="92"/>
      <c r="L340" s="55" t="s">
        <v>483</v>
      </c>
      <c r="M340" s="122"/>
    </row>
    <row r="341" spans="1:13" ht="12.75" customHeight="1" x14ac:dyDescent="0.2">
      <c r="A341" s="115" t="s">
        <v>484</v>
      </c>
      <c r="B341" s="123"/>
      <c r="C341" s="132">
        <v>10</v>
      </c>
      <c r="D341" s="123" t="s">
        <v>485</v>
      </c>
      <c r="E341" s="118" t="s">
        <v>486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487</v>
      </c>
      <c r="B342" s="117"/>
      <c r="C342" s="132">
        <v>10</v>
      </c>
      <c r="D342" s="123" t="s">
        <v>485</v>
      </c>
      <c r="E342" s="118" t="s">
        <v>488</v>
      </c>
      <c r="F342" s="125"/>
      <c r="G342" s="81"/>
      <c r="H342" s="54"/>
      <c r="I342" s="136">
        <v>2</v>
      </c>
      <c r="J342" s="121"/>
      <c r="L342" s="55" t="s">
        <v>489</v>
      </c>
      <c r="M342" s="122"/>
    </row>
    <row r="343" spans="1:13" ht="11.25" customHeight="1" x14ac:dyDescent="0.2">
      <c r="A343" s="137" t="s">
        <v>490</v>
      </c>
      <c r="B343" s="123"/>
      <c r="C343" s="120">
        <v>0.75</v>
      </c>
      <c r="D343" s="138"/>
      <c r="E343" s="118" t="s">
        <v>491</v>
      </c>
      <c r="F343" s="81"/>
      <c r="G343" s="81"/>
      <c r="H343" s="54"/>
      <c r="I343" s="139">
        <v>100</v>
      </c>
      <c r="J343" s="135"/>
      <c r="L343" s="55" t="s">
        <v>492</v>
      </c>
      <c r="M343" s="122"/>
    </row>
    <row r="344" spans="1:13" ht="11.25" customHeight="1" x14ac:dyDescent="0.2">
      <c r="A344" s="115" t="s">
        <v>493</v>
      </c>
      <c r="B344" s="123"/>
      <c r="C344" s="140">
        <v>6000</v>
      </c>
      <c r="D344" s="123" t="s">
        <v>492</v>
      </c>
      <c r="E344" s="141" t="s">
        <v>494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495</v>
      </c>
      <c r="B345" s="123"/>
      <c r="C345" s="142">
        <v>2000</v>
      </c>
      <c r="D345" s="123" t="s">
        <v>492</v>
      </c>
      <c r="E345" s="141" t="s">
        <v>496</v>
      </c>
      <c r="F345" s="81"/>
      <c r="G345" s="81"/>
      <c r="H345" s="54"/>
      <c r="I345" s="131">
        <v>3.6</v>
      </c>
      <c r="J345" s="92"/>
      <c r="L345" s="55" t="s">
        <v>483</v>
      </c>
      <c r="M345" s="122"/>
    </row>
    <row r="346" spans="1:13" ht="12.75" customHeight="1" x14ac:dyDescent="0.2">
      <c r="A346" s="143" t="s">
        <v>497</v>
      </c>
      <c r="B346" s="138"/>
      <c r="C346" s="54"/>
      <c r="D346" s="138"/>
      <c r="E346" s="141" t="s">
        <v>498</v>
      </c>
      <c r="F346" s="81"/>
      <c r="G346" s="81"/>
      <c r="H346" s="54"/>
      <c r="I346" s="136">
        <v>0</v>
      </c>
      <c r="J346" s="92"/>
      <c r="L346" s="55" t="s">
        <v>492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499</v>
      </c>
      <c r="B349" s="85"/>
      <c r="C349" s="85"/>
      <c r="D349" s="85"/>
      <c r="E349" s="85"/>
      <c r="F349" s="75" t="s">
        <v>500</v>
      </c>
      <c r="G349" s="85"/>
      <c r="I349" s="75" t="s">
        <v>501</v>
      </c>
      <c r="J349" s="145"/>
      <c r="L349" s="75" t="s">
        <v>502</v>
      </c>
      <c r="M349" s="76"/>
    </row>
    <row r="350" spans="1:13" ht="12.75" customHeight="1" x14ac:dyDescent="0.2">
      <c r="A350" s="137" t="s">
        <v>503</v>
      </c>
      <c r="B350" s="54" t="s">
        <v>504</v>
      </c>
      <c r="C350" s="123" t="s">
        <v>568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506</v>
      </c>
      <c r="B351" s="123" t="s">
        <v>507</v>
      </c>
      <c r="C351" s="149" t="s">
        <v>569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509</v>
      </c>
      <c r="B352" s="54" t="s">
        <v>510</v>
      </c>
      <c r="C352" s="123" t="s">
        <v>569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511</v>
      </c>
      <c r="B353" s="81" t="s">
        <v>512</v>
      </c>
      <c r="C353" s="149" t="s">
        <v>570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243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514</v>
      </c>
      <c r="B356" s="85"/>
      <c r="C356" s="85"/>
      <c r="D356" s="85"/>
      <c r="E356" s="85"/>
      <c r="F356" s="154" t="s">
        <v>515</v>
      </c>
      <c r="G356" s="83"/>
      <c r="H356" s="84"/>
      <c r="I356" s="75" t="s">
        <v>501</v>
      </c>
      <c r="J356" s="145"/>
      <c r="K356" s="84"/>
      <c r="L356" s="75" t="s">
        <v>502</v>
      </c>
      <c r="M356" s="76"/>
    </row>
    <row r="357" spans="1:13" ht="13.5" customHeight="1" x14ac:dyDescent="0.2">
      <c r="A357" s="89" t="s">
        <v>516</v>
      </c>
      <c r="B357" s="81" t="s">
        <v>517</v>
      </c>
      <c r="C357" s="155" t="s">
        <v>571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519</v>
      </c>
      <c r="B359" s="81" t="s">
        <v>520</v>
      </c>
      <c r="C359" s="155" t="s">
        <v>572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522</v>
      </c>
      <c r="B361" s="54" t="s">
        <v>523</v>
      </c>
      <c r="C361" s="157" t="s">
        <v>538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525</v>
      </c>
      <c r="C363" s="155" t="s">
        <v>526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243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527</v>
      </c>
      <c r="B367" s="84"/>
      <c r="C367" s="84"/>
      <c r="D367" s="84"/>
      <c r="E367" s="84"/>
      <c r="F367" s="75" t="s">
        <v>528</v>
      </c>
      <c r="G367" s="145"/>
      <c r="I367" s="75" t="s">
        <v>501</v>
      </c>
      <c r="J367" s="57"/>
      <c r="K367" s="170"/>
      <c r="L367" s="75" t="s">
        <v>502</v>
      </c>
      <c r="M367" s="74"/>
    </row>
    <row r="368" spans="1:13" ht="409.6" hidden="1" customHeight="1" x14ac:dyDescent="0.2"/>
    <row r="369" spans="1:13" ht="12.75" customHeight="1" x14ac:dyDescent="0.2">
      <c r="A369" s="89" t="s">
        <v>125</v>
      </c>
      <c r="B369" s="124">
        <v>24.26</v>
      </c>
      <c r="C369" s="54" t="s">
        <v>529</v>
      </c>
      <c r="D369" s="171" t="s">
        <v>539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126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243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531</v>
      </c>
      <c r="G375" s="145"/>
      <c r="H375" s="84"/>
      <c r="I375" s="75" t="s">
        <v>501</v>
      </c>
      <c r="J375" s="145"/>
      <c r="K375" s="84"/>
      <c r="L375" s="75" t="s">
        <v>502</v>
      </c>
      <c r="M375" s="76"/>
    </row>
    <row r="376" spans="1:13" ht="15.75" customHeight="1" x14ac:dyDescent="0.25">
      <c r="A376" s="181" t="s">
        <v>532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71" t="s">
        <v>218</v>
      </c>
      <c r="C379" s="371"/>
      <c r="D379" s="371"/>
      <c r="E379" s="371"/>
      <c r="F379" s="371"/>
      <c r="G379" s="371"/>
      <c r="H379" s="371"/>
      <c r="I379" s="371"/>
      <c r="J379" s="371"/>
      <c r="K379" s="371"/>
    </row>
    <row r="380" spans="1:13" ht="14.1" customHeight="1" x14ac:dyDescent="0.2">
      <c r="A380" s="73"/>
      <c r="B380" s="73" t="s">
        <v>222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463</v>
      </c>
      <c r="M380" s="76"/>
    </row>
    <row r="381" spans="1:13" ht="12.75" customHeight="1" x14ac:dyDescent="0.2">
      <c r="A381" s="77"/>
      <c r="B381" s="51"/>
      <c r="L381" s="78" t="s">
        <v>464</v>
      </c>
      <c r="M381" s="79"/>
    </row>
    <row r="382" spans="1:13" ht="13.5" customHeight="1" x14ac:dyDescent="0.2">
      <c r="A382" s="56" t="s">
        <v>465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466</v>
      </c>
      <c r="C383" s="83" t="s">
        <v>433</v>
      </c>
      <c r="D383" s="84"/>
      <c r="E383" s="84"/>
      <c r="F383" s="85"/>
      <c r="G383" s="85"/>
      <c r="H383" s="84"/>
      <c r="I383" s="86" t="s">
        <v>467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72" t="s">
        <v>151</v>
      </c>
      <c r="D384" s="372"/>
      <c r="E384" s="372"/>
      <c r="F384" s="372"/>
      <c r="G384" s="90"/>
      <c r="I384" s="54" t="s">
        <v>468</v>
      </c>
      <c r="J384" s="54"/>
      <c r="K384" s="91"/>
      <c r="L384" s="92"/>
      <c r="M384" s="79"/>
    </row>
    <row r="385" spans="1:13" ht="12.75" customHeight="1" thickTop="1" x14ac:dyDescent="0.2">
      <c r="A385" s="93" t="s">
        <v>227</v>
      </c>
      <c r="B385" s="94"/>
      <c r="C385" s="95"/>
      <c r="D385" s="96"/>
      <c r="E385" s="96"/>
      <c r="F385" s="95"/>
      <c r="G385" s="97"/>
      <c r="I385" s="81" t="s">
        <v>223</v>
      </c>
      <c r="J385" s="54"/>
      <c r="K385" s="91" t="s">
        <v>224</v>
      </c>
      <c r="L385" s="92"/>
      <c r="M385" s="79"/>
    </row>
    <row r="386" spans="1:13" ht="12.75" customHeight="1" x14ac:dyDescent="0.2">
      <c r="A386" s="98" t="s">
        <v>228</v>
      </c>
      <c r="B386" s="99"/>
      <c r="C386" s="100"/>
      <c r="D386" s="101"/>
      <c r="E386" s="101"/>
      <c r="F386" s="100"/>
      <c r="G386" s="102"/>
      <c r="H386" s="81" t="s">
        <v>700</v>
      </c>
      <c r="I386" s="81"/>
      <c r="J386" s="54"/>
      <c r="K386" s="103" t="s">
        <v>699</v>
      </c>
      <c r="L386" s="92"/>
      <c r="M386" s="79"/>
    </row>
    <row r="387" spans="1:13" ht="11.25" customHeight="1" thickBot="1" x14ac:dyDescent="0.25">
      <c r="A387" s="104" t="s">
        <v>229</v>
      </c>
      <c r="B387" s="105"/>
      <c r="C387" s="105"/>
      <c r="D387" s="105"/>
      <c r="E387" s="105"/>
      <c r="F387" s="105"/>
      <c r="G387" s="106"/>
      <c r="I387" s="81" t="s">
        <v>469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470</v>
      </c>
      <c r="C388" s="108" t="s">
        <v>225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471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472</v>
      </c>
      <c r="B391" s="83"/>
      <c r="C391" s="116">
        <v>1707.78</v>
      </c>
      <c r="D391" s="117"/>
      <c r="E391" s="118" t="s">
        <v>473</v>
      </c>
      <c r="F391" s="119"/>
      <c r="G391" s="54"/>
      <c r="H391" s="54"/>
      <c r="I391" s="120">
        <v>12</v>
      </c>
      <c r="J391" s="121"/>
      <c r="L391" s="55" t="s">
        <v>474</v>
      </c>
      <c r="M391" s="122"/>
    </row>
    <row r="392" spans="1:13" ht="12.75" customHeight="1" x14ac:dyDescent="0.2">
      <c r="A392" s="115" t="s">
        <v>475</v>
      </c>
      <c r="B392" s="123"/>
      <c r="C392" s="124">
        <v>0</v>
      </c>
      <c r="D392" s="117"/>
      <c r="E392" s="118" t="s">
        <v>476</v>
      </c>
      <c r="F392" s="125"/>
      <c r="G392" s="81"/>
      <c r="H392" s="54"/>
      <c r="I392" s="126"/>
      <c r="J392" s="127" t="s">
        <v>567</v>
      </c>
      <c r="M392" s="122"/>
    </row>
    <row r="393" spans="1:13" ht="12.75" customHeight="1" x14ac:dyDescent="0.2">
      <c r="A393" s="115" t="s">
        <v>478</v>
      </c>
      <c r="B393" s="123"/>
      <c r="C393" s="128">
        <v>1707.78</v>
      </c>
      <c r="D393" s="117"/>
      <c r="E393" s="118" t="s">
        <v>479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480</v>
      </c>
      <c r="B394" s="130" t="s">
        <v>481</v>
      </c>
      <c r="C394" s="128">
        <v>170.77799999999999</v>
      </c>
      <c r="D394" s="117"/>
      <c r="E394" s="118" t="s">
        <v>482</v>
      </c>
      <c r="F394" s="125"/>
      <c r="G394" s="54"/>
      <c r="I394" s="131">
        <v>0.88</v>
      </c>
      <c r="J394" s="92"/>
      <c r="L394" s="55" t="s">
        <v>483</v>
      </c>
      <c r="M394" s="122"/>
    </row>
    <row r="395" spans="1:13" ht="12.75" customHeight="1" x14ac:dyDescent="0.2">
      <c r="A395" s="115" t="s">
        <v>484</v>
      </c>
      <c r="B395" s="123"/>
      <c r="C395" s="132">
        <v>10</v>
      </c>
      <c r="D395" s="123" t="s">
        <v>485</v>
      </c>
      <c r="E395" s="118" t="s">
        <v>486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487</v>
      </c>
      <c r="B396" s="117"/>
      <c r="C396" s="132">
        <v>10</v>
      </c>
      <c r="D396" s="123" t="s">
        <v>485</v>
      </c>
      <c r="E396" s="118" t="s">
        <v>488</v>
      </c>
      <c r="F396" s="125"/>
      <c r="G396" s="81"/>
      <c r="H396" s="54"/>
      <c r="I396" s="136">
        <v>2</v>
      </c>
      <c r="J396" s="121"/>
      <c r="L396" s="55" t="s">
        <v>489</v>
      </c>
      <c r="M396" s="122"/>
    </row>
    <row r="397" spans="1:13" ht="11.25" customHeight="1" x14ac:dyDescent="0.2">
      <c r="A397" s="137" t="s">
        <v>490</v>
      </c>
      <c r="B397" s="123"/>
      <c r="C397" s="120">
        <v>0.75</v>
      </c>
      <c r="D397" s="138"/>
      <c r="E397" s="118" t="s">
        <v>491</v>
      </c>
      <c r="F397" s="81"/>
      <c r="G397" s="81"/>
      <c r="H397" s="54"/>
      <c r="I397" s="139">
        <v>100</v>
      </c>
      <c r="J397" s="135"/>
      <c r="L397" s="55" t="s">
        <v>492</v>
      </c>
      <c r="M397" s="122"/>
    </row>
    <row r="398" spans="1:13" ht="11.25" customHeight="1" x14ac:dyDescent="0.2">
      <c r="A398" s="115" t="s">
        <v>493</v>
      </c>
      <c r="B398" s="123"/>
      <c r="C398" s="140">
        <v>6000</v>
      </c>
      <c r="D398" s="123" t="s">
        <v>492</v>
      </c>
      <c r="E398" s="141" t="s">
        <v>494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495</v>
      </c>
      <c r="B399" s="123"/>
      <c r="C399" s="142">
        <v>2000</v>
      </c>
      <c r="D399" s="123" t="s">
        <v>492</v>
      </c>
      <c r="E399" s="141" t="s">
        <v>496</v>
      </c>
      <c r="F399" s="81"/>
      <c r="G399" s="81"/>
      <c r="H399" s="54"/>
      <c r="I399" s="131">
        <v>3.6</v>
      </c>
      <c r="J399" s="92"/>
      <c r="L399" s="55" t="s">
        <v>483</v>
      </c>
      <c r="M399" s="122"/>
    </row>
    <row r="400" spans="1:13" ht="12.75" customHeight="1" x14ac:dyDescent="0.2">
      <c r="A400" s="143" t="s">
        <v>497</v>
      </c>
      <c r="B400" s="138"/>
      <c r="C400" s="54"/>
      <c r="D400" s="138"/>
      <c r="E400" s="141" t="s">
        <v>498</v>
      </c>
      <c r="F400" s="81"/>
      <c r="G400" s="81"/>
      <c r="H400" s="54"/>
      <c r="I400" s="136">
        <v>0</v>
      </c>
      <c r="J400" s="92"/>
      <c r="L400" s="55" t="s">
        <v>492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499</v>
      </c>
      <c r="B403" s="85"/>
      <c r="C403" s="85"/>
      <c r="D403" s="85"/>
      <c r="E403" s="85"/>
      <c r="F403" s="75" t="s">
        <v>500</v>
      </c>
      <c r="G403" s="85"/>
      <c r="I403" s="75" t="s">
        <v>501</v>
      </c>
      <c r="J403" s="145"/>
      <c r="L403" s="75" t="s">
        <v>502</v>
      </c>
      <c r="M403" s="76"/>
    </row>
    <row r="404" spans="1:13" ht="12.75" customHeight="1" x14ac:dyDescent="0.2">
      <c r="A404" s="137" t="s">
        <v>503</v>
      </c>
      <c r="B404" s="54" t="s">
        <v>504</v>
      </c>
      <c r="C404" s="123" t="s">
        <v>573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506</v>
      </c>
      <c r="B405" s="123" t="s">
        <v>507</v>
      </c>
      <c r="C405" s="149" t="s">
        <v>574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509</v>
      </c>
      <c r="B406" s="54" t="s">
        <v>510</v>
      </c>
      <c r="C406" s="123" t="s">
        <v>574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511</v>
      </c>
      <c r="B407" s="81" t="s">
        <v>512</v>
      </c>
      <c r="C407" s="149" t="s">
        <v>575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243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514</v>
      </c>
      <c r="B410" s="85"/>
      <c r="C410" s="85"/>
      <c r="D410" s="85"/>
      <c r="E410" s="85"/>
      <c r="F410" s="154" t="s">
        <v>515</v>
      </c>
      <c r="G410" s="83"/>
      <c r="H410" s="84"/>
      <c r="I410" s="75" t="s">
        <v>501</v>
      </c>
      <c r="J410" s="145"/>
      <c r="K410" s="84"/>
      <c r="L410" s="75" t="s">
        <v>502</v>
      </c>
      <c r="M410" s="76"/>
    </row>
    <row r="411" spans="1:13" ht="13.5" customHeight="1" x14ac:dyDescent="0.2">
      <c r="A411" s="89" t="s">
        <v>516</v>
      </c>
      <c r="B411" s="81" t="s">
        <v>517</v>
      </c>
      <c r="C411" s="155" t="s">
        <v>571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519</v>
      </c>
      <c r="B413" s="81" t="s">
        <v>520</v>
      </c>
      <c r="C413" s="155" t="s">
        <v>572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522</v>
      </c>
      <c r="B415" s="54" t="s">
        <v>523</v>
      </c>
      <c r="C415" s="157" t="s">
        <v>538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525</v>
      </c>
      <c r="C417" s="155" t="s">
        <v>526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243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527</v>
      </c>
      <c r="B421" s="84"/>
      <c r="C421" s="84"/>
      <c r="D421" s="84"/>
      <c r="E421" s="84"/>
      <c r="F421" s="75" t="s">
        <v>528</v>
      </c>
      <c r="G421" s="145"/>
      <c r="I421" s="75" t="s">
        <v>501</v>
      </c>
      <c r="J421" s="57"/>
      <c r="K421" s="170"/>
      <c r="L421" s="75" t="s">
        <v>502</v>
      </c>
      <c r="M421" s="74"/>
    </row>
    <row r="422" spans="1:13" ht="409.6" hidden="1" customHeight="1" x14ac:dyDescent="0.2"/>
    <row r="423" spans="1:13" ht="12.75" customHeight="1" x14ac:dyDescent="0.2">
      <c r="A423" s="89" t="s">
        <v>125</v>
      </c>
      <c r="B423" s="124">
        <v>24.26</v>
      </c>
      <c r="C423" s="54" t="s">
        <v>529</v>
      </c>
      <c r="D423" s="171" t="s">
        <v>539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126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243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531</v>
      </c>
      <c r="G429" s="145"/>
      <c r="H429" s="84"/>
      <c r="I429" s="75" t="s">
        <v>501</v>
      </c>
      <c r="J429" s="145"/>
      <c r="K429" s="84"/>
      <c r="L429" s="75" t="s">
        <v>502</v>
      </c>
      <c r="M429" s="76"/>
    </row>
    <row r="430" spans="1:13" ht="15.75" customHeight="1" x14ac:dyDescent="0.25">
      <c r="A430" s="181" t="s">
        <v>532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71" t="s">
        <v>218</v>
      </c>
      <c r="C433" s="371"/>
      <c r="D433" s="371"/>
      <c r="E433" s="371"/>
      <c r="F433" s="371"/>
      <c r="G433" s="371"/>
      <c r="H433" s="371"/>
      <c r="I433" s="371"/>
      <c r="J433" s="371"/>
      <c r="K433" s="371"/>
    </row>
    <row r="434" spans="1:13" ht="14.1" customHeight="1" x14ac:dyDescent="0.2">
      <c r="A434" s="73"/>
      <c r="B434" s="73" t="s">
        <v>222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463</v>
      </c>
      <c r="M434" s="76"/>
    </row>
    <row r="435" spans="1:13" ht="12.75" customHeight="1" x14ac:dyDescent="0.2">
      <c r="A435" s="77"/>
      <c r="B435" s="51"/>
      <c r="L435" s="78" t="s">
        <v>464</v>
      </c>
      <c r="M435" s="79"/>
    </row>
    <row r="436" spans="1:13" ht="13.5" customHeight="1" x14ac:dyDescent="0.2">
      <c r="A436" s="56" t="s">
        <v>465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466</v>
      </c>
      <c r="C437" s="83" t="s">
        <v>341</v>
      </c>
      <c r="D437" s="84"/>
      <c r="E437" s="84"/>
      <c r="F437" s="85"/>
      <c r="G437" s="85"/>
      <c r="H437" s="84"/>
      <c r="I437" s="86" t="s">
        <v>467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72" t="s">
        <v>153</v>
      </c>
      <c r="D438" s="372"/>
      <c r="E438" s="372"/>
      <c r="F438" s="372"/>
      <c r="G438" s="90"/>
      <c r="I438" s="54" t="s">
        <v>468</v>
      </c>
      <c r="J438" s="54"/>
      <c r="K438" s="91"/>
      <c r="L438" s="92"/>
      <c r="M438" s="79"/>
    </row>
    <row r="439" spans="1:13" ht="12.75" customHeight="1" thickTop="1" x14ac:dyDescent="0.2">
      <c r="A439" s="93" t="s">
        <v>227</v>
      </c>
      <c r="B439" s="94"/>
      <c r="C439" s="95"/>
      <c r="D439" s="96"/>
      <c r="E439" s="96"/>
      <c r="F439" s="95"/>
      <c r="G439" s="97"/>
      <c r="I439" s="81" t="s">
        <v>223</v>
      </c>
      <c r="J439" s="54"/>
      <c r="K439" s="91" t="s">
        <v>224</v>
      </c>
      <c r="L439" s="92"/>
      <c r="M439" s="79"/>
    </row>
    <row r="440" spans="1:13" ht="12.75" customHeight="1" x14ac:dyDescent="0.2">
      <c r="A440" s="98" t="s">
        <v>228</v>
      </c>
      <c r="B440" s="99"/>
      <c r="C440" s="100"/>
      <c r="D440" s="101"/>
      <c r="E440" s="101"/>
      <c r="F440" s="100"/>
      <c r="G440" s="102"/>
      <c r="H440" s="81" t="s">
        <v>700</v>
      </c>
      <c r="I440" s="81"/>
      <c r="J440" s="54"/>
      <c r="K440" s="103" t="s">
        <v>699</v>
      </c>
      <c r="L440" s="92"/>
      <c r="M440" s="79"/>
    </row>
    <row r="441" spans="1:13" ht="11.25" customHeight="1" thickBot="1" x14ac:dyDescent="0.25">
      <c r="A441" s="104" t="s">
        <v>229</v>
      </c>
      <c r="B441" s="105"/>
      <c r="C441" s="105"/>
      <c r="D441" s="105"/>
      <c r="E441" s="105"/>
      <c r="F441" s="105"/>
      <c r="G441" s="106"/>
      <c r="I441" s="81" t="s">
        <v>469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470</v>
      </c>
      <c r="C442" s="108" t="s">
        <v>225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471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472</v>
      </c>
      <c r="B445" s="83"/>
      <c r="C445" s="116">
        <v>41275.85</v>
      </c>
      <c r="D445" s="117"/>
      <c r="E445" s="118" t="s">
        <v>473</v>
      </c>
      <c r="F445" s="119"/>
      <c r="G445" s="54"/>
      <c r="H445" s="54"/>
      <c r="I445" s="120">
        <v>250</v>
      </c>
      <c r="J445" s="121"/>
      <c r="L445" s="55" t="s">
        <v>474</v>
      </c>
      <c r="M445" s="122"/>
    </row>
    <row r="446" spans="1:13" ht="12.75" customHeight="1" x14ac:dyDescent="0.2">
      <c r="A446" s="115" t="s">
        <v>475</v>
      </c>
      <c r="B446" s="123"/>
      <c r="C446" s="124">
        <v>311.39013699999998</v>
      </c>
      <c r="D446" s="117"/>
      <c r="E446" s="118" t="s">
        <v>476</v>
      </c>
      <c r="F446" s="125"/>
      <c r="G446" s="81"/>
      <c r="H446" s="54"/>
      <c r="I446" s="126"/>
      <c r="J446" s="127" t="s">
        <v>477</v>
      </c>
      <c r="M446" s="122"/>
    </row>
    <row r="447" spans="1:13" ht="12.75" customHeight="1" x14ac:dyDescent="0.2">
      <c r="A447" s="115" t="s">
        <v>478</v>
      </c>
      <c r="B447" s="123"/>
      <c r="C447" s="128">
        <v>40964.459862999996</v>
      </c>
      <c r="D447" s="117"/>
      <c r="E447" s="118" t="s">
        <v>479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480</v>
      </c>
      <c r="B448" s="130" t="s">
        <v>481</v>
      </c>
      <c r="C448" s="128">
        <v>4096.4459863000002</v>
      </c>
      <c r="D448" s="117"/>
      <c r="E448" s="118" t="s">
        <v>482</v>
      </c>
      <c r="F448" s="125"/>
      <c r="G448" s="54"/>
      <c r="I448" s="131">
        <v>0.94</v>
      </c>
      <c r="J448" s="92"/>
      <c r="L448" s="55" t="s">
        <v>483</v>
      </c>
      <c r="M448" s="122"/>
    </row>
    <row r="449" spans="1:13" ht="12.75" customHeight="1" x14ac:dyDescent="0.2">
      <c r="A449" s="115" t="s">
        <v>484</v>
      </c>
      <c r="B449" s="123"/>
      <c r="C449" s="132">
        <v>10</v>
      </c>
      <c r="D449" s="123" t="s">
        <v>485</v>
      </c>
      <c r="E449" s="118" t="s">
        <v>486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487</v>
      </c>
      <c r="B450" s="117"/>
      <c r="C450" s="132">
        <v>10</v>
      </c>
      <c r="D450" s="123" t="s">
        <v>485</v>
      </c>
      <c r="E450" s="118" t="s">
        <v>488</v>
      </c>
      <c r="F450" s="125"/>
      <c r="G450" s="81"/>
      <c r="H450" s="54"/>
      <c r="I450" s="136">
        <v>18</v>
      </c>
      <c r="J450" s="121"/>
      <c r="L450" s="55" t="s">
        <v>489</v>
      </c>
      <c r="M450" s="122"/>
    </row>
    <row r="451" spans="1:13" ht="11.25" customHeight="1" x14ac:dyDescent="0.2">
      <c r="A451" s="137" t="s">
        <v>490</v>
      </c>
      <c r="B451" s="123"/>
      <c r="C451" s="120">
        <v>0.75</v>
      </c>
      <c r="D451" s="138"/>
      <c r="E451" s="118" t="s">
        <v>491</v>
      </c>
      <c r="F451" s="81"/>
      <c r="G451" s="81"/>
      <c r="H451" s="54"/>
      <c r="I451" s="139">
        <v>200</v>
      </c>
      <c r="J451" s="135"/>
      <c r="L451" s="55" t="s">
        <v>492</v>
      </c>
      <c r="M451" s="122"/>
    </row>
    <row r="452" spans="1:13" ht="11.25" customHeight="1" x14ac:dyDescent="0.2">
      <c r="A452" s="115" t="s">
        <v>493</v>
      </c>
      <c r="B452" s="123"/>
      <c r="C452" s="140">
        <v>10000</v>
      </c>
      <c r="D452" s="123" t="s">
        <v>492</v>
      </c>
      <c r="E452" s="141" t="s">
        <v>494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495</v>
      </c>
      <c r="B453" s="123"/>
      <c r="C453" s="142">
        <v>2000</v>
      </c>
      <c r="D453" s="123" t="s">
        <v>492</v>
      </c>
      <c r="E453" s="141" t="s">
        <v>496</v>
      </c>
      <c r="F453" s="81"/>
      <c r="G453" s="81"/>
      <c r="H453" s="54"/>
      <c r="I453" s="131">
        <v>3.6</v>
      </c>
      <c r="J453" s="92"/>
      <c r="L453" s="55" t="s">
        <v>483</v>
      </c>
      <c r="M453" s="122"/>
    </row>
    <row r="454" spans="1:13" ht="12.75" customHeight="1" x14ac:dyDescent="0.2">
      <c r="A454" s="143" t="s">
        <v>497</v>
      </c>
      <c r="B454" s="138"/>
      <c r="C454" s="54"/>
      <c r="D454" s="138"/>
      <c r="E454" s="141" t="s">
        <v>498</v>
      </c>
      <c r="F454" s="81"/>
      <c r="G454" s="81"/>
      <c r="H454" s="54"/>
      <c r="I454" s="136">
        <v>2000</v>
      </c>
      <c r="J454" s="92"/>
      <c r="L454" s="55" t="s">
        <v>492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499</v>
      </c>
      <c r="B457" s="85"/>
      <c r="C457" s="85"/>
      <c r="D457" s="85"/>
      <c r="E457" s="85"/>
      <c r="F457" s="75" t="s">
        <v>500</v>
      </c>
      <c r="G457" s="85"/>
      <c r="I457" s="75" t="s">
        <v>501</v>
      </c>
      <c r="J457" s="145"/>
      <c r="L457" s="75" t="s">
        <v>502</v>
      </c>
      <c r="M457" s="76"/>
    </row>
    <row r="458" spans="1:13" ht="12.75" customHeight="1" x14ac:dyDescent="0.2">
      <c r="A458" s="137" t="s">
        <v>503</v>
      </c>
      <c r="B458" s="54" t="s">
        <v>504</v>
      </c>
      <c r="C458" s="123" t="s">
        <v>576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506</v>
      </c>
      <c r="B459" s="123" t="s">
        <v>507</v>
      </c>
      <c r="C459" s="149" t="s">
        <v>577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509</v>
      </c>
      <c r="B460" s="54" t="s">
        <v>510</v>
      </c>
      <c r="C460" s="123" t="s">
        <v>577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511</v>
      </c>
      <c r="B461" s="81" t="s">
        <v>512</v>
      </c>
      <c r="C461" s="149" t="s">
        <v>578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243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514</v>
      </c>
      <c r="B464" s="85"/>
      <c r="C464" s="85"/>
      <c r="D464" s="85"/>
      <c r="E464" s="85"/>
      <c r="F464" s="154" t="s">
        <v>515</v>
      </c>
      <c r="G464" s="83"/>
      <c r="H464" s="84"/>
      <c r="I464" s="75" t="s">
        <v>501</v>
      </c>
      <c r="J464" s="145"/>
      <c r="K464" s="84"/>
      <c r="L464" s="75" t="s">
        <v>502</v>
      </c>
      <c r="M464" s="76"/>
    </row>
    <row r="465" spans="1:13" ht="13.5" customHeight="1" x14ac:dyDescent="0.2">
      <c r="A465" s="89" t="s">
        <v>516</v>
      </c>
      <c r="B465" s="81" t="s">
        <v>517</v>
      </c>
      <c r="C465" s="155" t="s">
        <v>579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519</v>
      </c>
      <c r="B467" s="81" t="s">
        <v>520</v>
      </c>
      <c r="C467" s="155" t="s">
        <v>580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522</v>
      </c>
      <c r="B469" s="54" t="s">
        <v>523</v>
      </c>
      <c r="C469" s="157" t="s">
        <v>524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525</v>
      </c>
      <c r="C471" s="155" t="s">
        <v>526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243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527</v>
      </c>
      <c r="B475" s="84"/>
      <c r="C475" s="84"/>
      <c r="D475" s="84"/>
      <c r="E475" s="84"/>
      <c r="F475" s="75" t="s">
        <v>528</v>
      </c>
      <c r="G475" s="145"/>
      <c r="I475" s="75" t="s">
        <v>501</v>
      </c>
      <c r="J475" s="57"/>
      <c r="K475" s="170"/>
      <c r="L475" s="75" t="s">
        <v>502</v>
      </c>
      <c r="M475" s="74"/>
    </row>
    <row r="476" spans="1:13" ht="409.6" hidden="1" customHeight="1" x14ac:dyDescent="0.2"/>
    <row r="477" spans="1:13" ht="12.75" customHeight="1" x14ac:dyDescent="0.2">
      <c r="A477" s="89" t="s">
        <v>121</v>
      </c>
      <c r="B477" s="124">
        <v>24.26</v>
      </c>
      <c r="C477" s="54" t="s">
        <v>529</v>
      </c>
      <c r="D477" s="171" t="s">
        <v>539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559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243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531</v>
      </c>
      <c r="G483" s="145"/>
      <c r="H483" s="84"/>
      <c r="I483" s="75" t="s">
        <v>501</v>
      </c>
      <c r="J483" s="145"/>
      <c r="K483" s="84"/>
      <c r="L483" s="75" t="s">
        <v>502</v>
      </c>
      <c r="M483" s="76"/>
    </row>
    <row r="484" spans="1:13" ht="15.75" customHeight="1" x14ac:dyDescent="0.25">
      <c r="A484" s="181" t="s">
        <v>532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71" t="s">
        <v>218</v>
      </c>
      <c r="C487" s="371"/>
      <c r="D487" s="371"/>
      <c r="E487" s="371"/>
      <c r="F487" s="371"/>
      <c r="G487" s="371"/>
      <c r="H487" s="371"/>
      <c r="I487" s="371"/>
      <c r="J487" s="371"/>
      <c r="K487" s="371"/>
    </row>
    <row r="488" spans="1:13" ht="14.1" customHeight="1" x14ac:dyDescent="0.2">
      <c r="A488" s="73"/>
      <c r="B488" s="73" t="s">
        <v>222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463</v>
      </c>
      <c r="M488" s="76"/>
    </row>
    <row r="489" spans="1:13" ht="12.75" customHeight="1" x14ac:dyDescent="0.2">
      <c r="A489" s="77"/>
      <c r="B489" s="51"/>
      <c r="L489" s="78" t="s">
        <v>464</v>
      </c>
      <c r="M489" s="79"/>
    </row>
    <row r="490" spans="1:13" ht="13.5" customHeight="1" x14ac:dyDescent="0.2">
      <c r="A490" s="56" t="s">
        <v>465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466</v>
      </c>
      <c r="C491" s="83" t="s">
        <v>347</v>
      </c>
      <c r="D491" s="84"/>
      <c r="E491" s="84"/>
      <c r="F491" s="85"/>
      <c r="G491" s="85"/>
      <c r="H491" s="84"/>
      <c r="I491" s="86" t="s">
        <v>467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72" t="s">
        <v>348</v>
      </c>
      <c r="D492" s="372"/>
      <c r="E492" s="372"/>
      <c r="F492" s="372"/>
      <c r="G492" s="90"/>
      <c r="I492" s="54" t="s">
        <v>468</v>
      </c>
      <c r="J492" s="54"/>
      <c r="K492" s="91"/>
      <c r="L492" s="92"/>
      <c r="M492" s="79"/>
    </row>
    <row r="493" spans="1:13" ht="12.75" customHeight="1" thickTop="1" x14ac:dyDescent="0.2">
      <c r="A493" s="93" t="s">
        <v>227</v>
      </c>
      <c r="B493" s="94"/>
      <c r="C493" s="95"/>
      <c r="D493" s="96"/>
      <c r="E493" s="96"/>
      <c r="F493" s="95"/>
      <c r="G493" s="97"/>
      <c r="I493" s="81" t="s">
        <v>223</v>
      </c>
      <c r="J493" s="54"/>
      <c r="K493" s="91" t="s">
        <v>224</v>
      </c>
      <c r="L493" s="92"/>
      <c r="M493" s="79"/>
    </row>
    <row r="494" spans="1:13" ht="12.75" customHeight="1" x14ac:dyDescent="0.2">
      <c r="A494" s="98" t="s">
        <v>228</v>
      </c>
      <c r="B494" s="99"/>
      <c r="C494" s="100"/>
      <c r="D494" s="101"/>
      <c r="E494" s="101"/>
      <c r="F494" s="100"/>
      <c r="G494" s="102"/>
      <c r="H494" s="81" t="s">
        <v>700</v>
      </c>
      <c r="I494" s="81"/>
      <c r="J494" s="54"/>
      <c r="K494" s="103" t="s">
        <v>699</v>
      </c>
      <c r="L494" s="92"/>
      <c r="M494" s="79"/>
    </row>
    <row r="495" spans="1:13" ht="11.25" customHeight="1" thickBot="1" x14ac:dyDescent="0.25">
      <c r="A495" s="104" t="s">
        <v>229</v>
      </c>
      <c r="B495" s="105"/>
      <c r="C495" s="105"/>
      <c r="D495" s="105"/>
      <c r="E495" s="105"/>
      <c r="F495" s="105"/>
      <c r="G495" s="106"/>
      <c r="I495" s="81" t="s">
        <v>469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470</v>
      </c>
      <c r="C496" s="108" t="s">
        <v>225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471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472</v>
      </c>
      <c r="B499" s="83"/>
      <c r="C499" s="116">
        <v>65684.03</v>
      </c>
      <c r="D499" s="117"/>
      <c r="E499" s="118" t="s">
        <v>473</v>
      </c>
      <c r="F499" s="119"/>
      <c r="G499" s="54"/>
      <c r="H499" s="54"/>
      <c r="I499" s="120">
        <v>110</v>
      </c>
      <c r="J499" s="121"/>
      <c r="L499" s="55" t="s">
        <v>474</v>
      </c>
      <c r="M499" s="122"/>
    </row>
    <row r="500" spans="1:13" ht="12.75" customHeight="1" x14ac:dyDescent="0.2">
      <c r="A500" s="115" t="s">
        <v>475</v>
      </c>
      <c r="B500" s="123"/>
      <c r="C500" s="124">
        <v>0</v>
      </c>
      <c r="D500" s="117"/>
      <c r="E500" s="118" t="s">
        <v>476</v>
      </c>
      <c r="F500" s="125"/>
      <c r="G500" s="81"/>
      <c r="H500" s="54"/>
      <c r="I500" s="126"/>
      <c r="J500" s="127" t="s">
        <v>477</v>
      </c>
      <c r="M500" s="122"/>
    </row>
    <row r="501" spans="1:13" ht="12.75" customHeight="1" x14ac:dyDescent="0.2">
      <c r="A501" s="115" t="s">
        <v>478</v>
      </c>
      <c r="B501" s="123"/>
      <c r="C501" s="128">
        <v>65684.03</v>
      </c>
      <c r="D501" s="117"/>
      <c r="E501" s="118" t="s">
        <v>479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480</v>
      </c>
      <c r="B502" s="130" t="s">
        <v>481</v>
      </c>
      <c r="C502" s="128">
        <v>6568.4030000000002</v>
      </c>
      <c r="D502" s="117"/>
      <c r="E502" s="118" t="s">
        <v>482</v>
      </c>
      <c r="F502" s="125"/>
      <c r="G502" s="54"/>
      <c r="I502" s="131">
        <v>0.94</v>
      </c>
      <c r="J502" s="92"/>
      <c r="L502" s="55" t="s">
        <v>483</v>
      </c>
      <c r="M502" s="122"/>
    </row>
    <row r="503" spans="1:13" ht="12.75" customHeight="1" x14ac:dyDescent="0.2">
      <c r="A503" s="115" t="s">
        <v>484</v>
      </c>
      <c r="B503" s="123"/>
      <c r="C503" s="132">
        <v>10</v>
      </c>
      <c r="D503" s="123" t="s">
        <v>485</v>
      </c>
      <c r="E503" s="118" t="s">
        <v>486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487</v>
      </c>
      <c r="B504" s="117"/>
      <c r="C504" s="132">
        <v>10</v>
      </c>
      <c r="D504" s="123" t="s">
        <v>485</v>
      </c>
      <c r="E504" s="118" t="s">
        <v>488</v>
      </c>
      <c r="F504" s="125"/>
      <c r="G504" s="81"/>
      <c r="H504" s="54"/>
      <c r="I504" s="136">
        <v>15</v>
      </c>
      <c r="J504" s="121"/>
      <c r="L504" s="55" t="s">
        <v>489</v>
      </c>
      <c r="M504" s="122"/>
    </row>
    <row r="505" spans="1:13" ht="11.25" customHeight="1" x14ac:dyDescent="0.2">
      <c r="A505" s="137" t="s">
        <v>490</v>
      </c>
      <c r="B505" s="123"/>
      <c r="C505" s="120">
        <v>0.75</v>
      </c>
      <c r="D505" s="138"/>
      <c r="E505" s="118" t="s">
        <v>491</v>
      </c>
      <c r="F505" s="81"/>
      <c r="G505" s="81"/>
      <c r="H505" s="54"/>
      <c r="I505" s="139">
        <v>100</v>
      </c>
      <c r="J505" s="135"/>
      <c r="L505" s="55" t="s">
        <v>492</v>
      </c>
      <c r="M505" s="122"/>
    </row>
    <row r="506" spans="1:13" ht="11.25" customHeight="1" x14ac:dyDescent="0.2">
      <c r="A506" s="115" t="s">
        <v>493</v>
      </c>
      <c r="B506" s="123"/>
      <c r="C506" s="140">
        <v>10000</v>
      </c>
      <c r="D506" s="123" t="s">
        <v>492</v>
      </c>
      <c r="E506" s="141" t="s">
        <v>494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495</v>
      </c>
      <c r="B507" s="123"/>
      <c r="C507" s="142">
        <v>2000</v>
      </c>
      <c r="D507" s="123" t="s">
        <v>492</v>
      </c>
      <c r="E507" s="141" t="s">
        <v>496</v>
      </c>
      <c r="F507" s="81"/>
      <c r="G507" s="81"/>
      <c r="H507" s="54"/>
      <c r="I507" s="131">
        <v>3.6</v>
      </c>
      <c r="J507" s="92"/>
      <c r="L507" s="55" t="s">
        <v>483</v>
      </c>
      <c r="M507" s="122"/>
    </row>
    <row r="508" spans="1:13" ht="12.75" customHeight="1" x14ac:dyDescent="0.2">
      <c r="A508" s="143" t="s">
        <v>497</v>
      </c>
      <c r="B508" s="138"/>
      <c r="C508" s="54"/>
      <c r="D508" s="138"/>
      <c r="E508" s="141" t="s">
        <v>498</v>
      </c>
      <c r="F508" s="81"/>
      <c r="G508" s="81"/>
      <c r="H508" s="54"/>
      <c r="I508" s="136">
        <v>0</v>
      </c>
      <c r="J508" s="92"/>
      <c r="L508" s="55" t="s">
        <v>492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499</v>
      </c>
      <c r="B511" s="85"/>
      <c r="C511" s="85"/>
      <c r="D511" s="85"/>
      <c r="E511" s="85"/>
      <c r="F511" s="75" t="s">
        <v>500</v>
      </c>
      <c r="G511" s="85"/>
      <c r="I511" s="75" t="s">
        <v>501</v>
      </c>
      <c r="J511" s="145"/>
      <c r="L511" s="75" t="s">
        <v>502</v>
      </c>
      <c r="M511" s="76"/>
    </row>
    <row r="512" spans="1:13" ht="12.75" customHeight="1" x14ac:dyDescent="0.2">
      <c r="A512" s="137" t="s">
        <v>503</v>
      </c>
      <c r="B512" s="54" t="s">
        <v>504</v>
      </c>
      <c r="C512" s="123" t="s">
        <v>581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506</v>
      </c>
      <c r="B513" s="123" t="s">
        <v>507</v>
      </c>
      <c r="C513" s="149" t="s">
        <v>582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509</v>
      </c>
      <c r="B514" s="54" t="s">
        <v>510</v>
      </c>
      <c r="C514" s="123" t="s">
        <v>582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511</v>
      </c>
      <c r="B515" s="81" t="s">
        <v>512</v>
      </c>
      <c r="C515" s="149" t="s">
        <v>583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243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514</v>
      </c>
      <c r="B518" s="85"/>
      <c r="C518" s="85"/>
      <c r="D518" s="85"/>
      <c r="E518" s="85"/>
      <c r="F518" s="154" t="s">
        <v>515</v>
      </c>
      <c r="G518" s="83"/>
      <c r="H518" s="84"/>
      <c r="I518" s="75" t="s">
        <v>501</v>
      </c>
      <c r="J518" s="145"/>
      <c r="K518" s="84"/>
      <c r="L518" s="75" t="s">
        <v>502</v>
      </c>
      <c r="M518" s="76"/>
    </row>
    <row r="519" spans="1:13" ht="13.5" customHeight="1" x14ac:dyDescent="0.2">
      <c r="A519" s="89" t="s">
        <v>516</v>
      </c>
      <c r="B519" s="81" t="s">
        <v>517</v>
      </c>
      <c r="C519" s="155" t="s">
        <v>584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519</v>
      </c>
      <c r="B521" s="81" t="s">
        <v>520</v>
      </c>
      <c r="C521" s="155" t="s">
        <v>585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522</v>
      </c>
      <c r="B523" s="54" t="s">
        <v>523</v>
      </c>
      <c r="C523" s="157" t="s">
        <v>538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525</v>
      </c>
      <c r="C525" s="155" t="s">
        <v>526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243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527</v>
      </c>
      <c r="B529" s="84"/>
      <c r="C529" s="84"/>
      <c r="D529" s="84"/>
      <c r="E529" s="84"/>
      <c r="F529" s="75" t="s">
        <v>528</v>
      </c>
      <c r="G529" s="145"/>
      <c r="I529" s="75" t="s">
        <v>501</v>
      </c>
      <c r="J529" s="57"/>
      <c r="K529" s="170"/>
      <c r="L529" s="75" t="s">
        <v>502</v>
      </c>
      <c r="M529" s="74"/>
    </row>
    <row r="530" spans="1:13" ht="409.6" hidden="1" customHeight="1" x14ac:dyDescent="0.2"/>
    <row r="531" spans="1:13" ht="12.75" customHeight="1" x14ac:dyDescent="0.2">
      <c r="A531" s="89" t="s">
        <v>125</v>
      </c>
      <c r="B531" s="124">
        <v>24.26</v>
      </c>
      <c r="C531" s="54" t="s">
        <v>529</v>
      </c>
      <c r="D531" s="171" t="s">
        <v>539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126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243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531</v>
      </c>
      <c r="G537" s="145"/>
      <c r="H537" s="84"/>
      <c r="I537" s="75" t="s">
        <v>501</v>
      </c>
      <c r="J537" s="145"/>
      <c r="K537" s="84"/>
      <c r="L537" s="75" t="s">
        <v>502</v>
      </c>
      <c r="M537" s="76"/>
    </row>
    <row r="538" spans="1:13" ht="15.75" customHeight="1" x14ac:dyDescent="0.25">
      <c r="A538" s="181" t="s">
        <v>532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71" t="s">
        <v>218</v>
      </c>
      <c r="C541" s="371"/>
      <c r="D541" s="371"/>
      <c r="E541" s="371"/>
      <c r="F541" s="371"/>
      <c r="G541" s="371"/>
      <c r="H541" s="371"/>
      <c r="I541" s="371"/>
      <c r="J541" s="371"/>
      <c r="K541" s="371"/>
    </row>
    <row r="542" spans="1:13" ht="14.1" customHeight="1" x14ac:dyDescent="0.2">
      <c r="A542" s="73"/>
      <c r="B542" s="73" t="s">
        <v>222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463</v>
      </c>
      <c r="M542" s="76"/>
    </row>
    <row r="543" spans="1:13" ht="12.75" customHeight="1" x14ac:dyDescent="0.2">
      <c r="A543" s="77"/>
      <c r="B543" s="51"/>
      <c r="L543" s="78" t="s">
        <v>464</v>
      </c>
      <c r="M543" s="79"/>
    </row>
    <row r="544" spans="1:13" ht="13.5" customHeight="1" x14ac:dyDescent="0.2">
      <c r="A544" s="56" t="s">
        <v>465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466</v>
      </c>
      <c r="C545" s="83" t="s">
        <v>338</v>
      </c>
      <c r="D545" s="84"/>
      <c r="E545" s="84"/>
      <c r="F545" s="85"/>
      <c r="G545" s="85"/>
      <c r="H545" s="84"/>
      <c r="I545" s="86" t="s">
        <v>467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72" t="s">
        <v>157</v>
      </c>
      <c r="D546" s="372"/>
      <c r="E546" s="372"/>
      <c r="F546" s="372"/>
      <c r="G546" s="90"/>
      <c r="I546" s="54" t="s">
        <v>468</v>
      </c>
      <c r="J546" s="54"/>
      <c r="K546" s="91"/>
      <c r="L546" s="92"/>
      <c r="M546" s="79"/>
    </row>
    <row r="547" spans="1:13" ht="12.75" customHeight="1" thickTop="1" x14ac:dyDescent="0.2">
      <c r="A547" s="93" t="s">
        <v>227</v>
      </c>
      <c r="B547" s="94"/>
      <c r="C547" s="95"/>
      <c r="D547" s="96"/>
      <c r="E547" s="96"/>
      <c r="F547" s="95"/>
      <c r="G547" s="97"/>
      <c r="I547" s="81" t="s">
        <v>223</v>
      </c>
      <c r="J547" s="54"/>
      <c r="K547" s="91" t="s">
        <v>224</v>
      </c>
      <c r="L547" s="92"/>
      <c r="M547" s="79"/>
    </row>
    <row r="548" spans="1:13" ht="12.75" customHeight="1" x14ac:dyDescent="0.2">
      <c r="A548" s="98" t="s">
        <v>228</v>
      </c>
      <c r="B548" s="99"/>
      <c r="C548" s="100"/>
      <c r="D548" s="101"/>
      <c r="E548" s="101"/>
      <c r="F548" s="100"/>
      <c r="G548" s="102"/>
      <c r="H548" s="81" t="s">
        <v>700</v>
      </c>
      <c r="I548" s="81"/>
      <c r="J548" s="54"/>
      <c r="K548" s="103" t="s">
        <v>699</v>
      </c>
      <c r="L548" s="92"/>
      <c r="M548" s="79"/>
    </row>
    <row r="549" spans="1:13" ht="11.25" customHeight="1" thickBot="1" x14ac:dyDescent="0.25">
      <c r="A549" s="104" t="s">
        <v>229</v>
      </c>
      <c r="B549" s="105"/>
      <c r="C549" s="105"/>
      <c r="D549" s="105"/>
      <c r="E549" s="105"/>
      <c r="F549" s="105"/>
      <c r="G549" s="106"/>
      <c r="I549" s="81" t="s">
        <v>469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470</v>
      </c>
      <c r="C550" s="108" t="s">
        <v>225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471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472</v>
      </c>
      <c r="B553" s="83"/>
      <c r="C553" s="116">
        <v>11823.13</v>
      </c>
      <c r="D553" s="117"/>
      <c r="E553" s="118" t="s">
        <v>473</v>
      </c>
      <c r="F553" s="119"/>
      <c r="G553" s="54"/>
      <c r="H553" s="54"/>
      <c r="I553" s="120">
        <v>200</v>
      </c>
      <c r="J553" s="121"/>
      <c r="L553" s="55" t="s">
        <v>474</v>
      </c>
      <c r="M553" s="122"/>
    </row>
    <row r="554" spans="1:13" ht="12.75" customHeight="1" x14ac:dyDescent="0.2">
      <c r="A554" s="115" t="s">
        <v>475</v>
      </c>
      <c r="B554" s="123"/>
      <c r="C554" s="124">
        <v>140.12979200000001</v>
      </c>
      <c r="D554" s="117"/>
      <c r="E554" s="118" t="s">
        <v>476</v>
      </c>
      <c r="F554" s="125"/>
      <c r="G554" s="81"/>
      <c r="H554" s="54"/>
      <c r="I554" s="126"/>
      <c r="J554" s="127" t="s">
        <v>567</v>
      </c>
      <c r="M554" s="122"/>
    </row>
    <row r="555" spans="1:13" ht="12.75" customHeight="1" x14ac:dyDescent="0.2">
      <c r="A555" s="115" t="s">
        <v>478</v>
      </c>
      <c r="B555" s="123"/>
      <c r="C555" s="128">
        <v>11683.000207999999</v>
      </c>
      <c r="D555" s="117"/>
      <c r="E555" s="118" t="s">
        <v>479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480</v>
      </c>
      <c r="B556" s="130" t="s">
        <v>481</v>
      </c>
      <c r="C556" s="128">
        <v>1168.3000208000001</v>
      </c>
      <c r="D556" s="117"/>
      <c r="E556" s="118" t="s">
        <v>482</v>
      </c>
      <c r="F556" s="125"/>
      <c r="G556" s="54"/>
      <c r="I556" s="131">
        <v>0.88</v>
      </c>
      <c r="J556" s="92"/>
      <c r="L556" s="55" t="s">
        <v>483</v>
      </c>
      <c r="M556" s="122"/>
    </row>
    <row r="557" spans="1:13" ht="12.75" customHeight="1" x14ac:dyDescent="0.2">
      <c r="A557" s="115" t="s">
        <v>484</v>
      </c>
      <c r="B557" s="123"/>
      <c r="C557" s="132">
        <v>10</v>
      </c>
      <c r="D557" s="123" t="s">
        <v>485</v>
      </c>
      <c r="E557" s="118" t="s">
        <v>486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487</v>
      </c>
      <c r="B558" s="117"/>
      <c r="C558" s="132">
        <v>10</v>
      </c>
      <c r="D558" s="123" t="s">
        <v>485</v>
      </c>
      <c r="E558" s="118" t="s">
        <v>488</v>
      </c>
      <c r="F558" s="125"/>
      <c r="G558" s="81"/>
      <c r="H558" s="54"/>
      <c r="I558" s="136">
        <v>12</v>
      </c>
      <c r="J558" s="121"/>
      <c r="L558" s="55" t="s">
        <v>489</v>
      </c>
      <c r="M558" s="122"/>
    </row>
    <row r="559" spans="1:13" ht="11.25" customHeight="1" x14ac:dyDescent="0.2">
      <c r="A559" s="137" t="s">
        <v>490</v>
      </c>
      <c r="B559" s="123"/>
      <c r="C559" s="120">
        <v>0.75</v>
      </c>
      <c r="D559" s="138"/>
      <c r="E559" s="118" t="s">
        <v>491</v>
      </c>
      <c r="F559" s="81"/>
      <c r="G559" s="81"/>
      <c r="H559" s="54"/>
      <c r="I559" s="139">
        <v>100</v>
      </c>
      <c r="J559" s="135"/>
      <c r="L559" s="55" t="s">
        <v>492</v>
      </c>
      <c r="M559" s="122"/>
    </row>
    <row r="560" spans="1:13" ht="11.25" customHeight="1" x14ac:dyDescent="0.2">
      <c r="A560" s="115" t="s">
        <v>493</v>
      </c>
      <c r="B560" s="123"/>
      <c r="C560" s="140">
        <v>10000</v>
      </c>
      <c r="D560" s="123" t="s">
        <v>492</v>
      </c>
      <c r="E560" s="141" t="s">
        <v>494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495</v>
      </c>
      <c r="B561" s="123"/>
      <c r="C561" s="142">
        <v>2000</v>
      </c>
      <c r="D561" s="123" t="s">
        <v>492</v>
      </c>
      <c r="E561" s="141" t="s">
        <v>496</v>
      </c>
      <c r="F561" s="81"/>
      <c r="G561" s="81"/>
      <c r="H561" s="54"/>
      <c r="I561" s="131">
        <v>3.6</v>
      </c>
      <c r="J561" s="92"/>
      <c r="L561" s="55" t="s">
        <v>483</v>
      </c>
      <c r="M561" s="122"/>
    </row>
    <row r="562" spans="1:13" ht="12.75" customHeight="1" x14ac:dyDescent="0.2">
      <c r="A562" s="143" t="s">
        <v>497</v>
      </c>
      <c r="B562" s="138"/>
      <c r="C562" s="54"/>
      <c r="D562" s="138"/>
      <c r="E562" s="141" t="s">
        <v>498</v>
      </c>
      <c r="F562" s="81"/>
      <c r="G562" s="81"/>
      <c r="H562" s="54"/>
      <c r="I562" s="136">
        <v>2000</v>
      </c>
      <c r="J562" s="92"/>
      <c r="L562" s="55" t="s">
        <v>492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499</v>
      </c>
      <c r="B565" s="85"/>
      <c r="C565" s="85"/>
      <c r="D565" s="85"/>
      <c r="E565" s="85"/>
      <c r="F565" s="75" t="s">
        <v>500</v>
      </c>
      <c r="G565" s="85"/>
      <c r="I565" s="75" t="s">
        <v>501</v>
      </c>
      <c r="J565" s="145"/>
      <c r="L565" s="75" t="s">
        <v>502</v>
      </c>
      <c r="M565" s="76"/>
    </row>
    <row r="566" spans="1:13" ht="12.75" customHeight="1" x14ac:dyDescent="0.2">
      <c r="A566" s="137" t="s">
        <v>503</v>
      </c>
      <c r="B566" s="54" t="s">
        <v>504</v>
      </c>
      <c r="C566" s="123" t="s">
        <v>586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506</v>
      </c>
      <c r="B567" s="123" t="s">
        <v>507</v>
      </c>
      <c r="C567" s="149" t="s">
        <v>587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509</v>
      </c>
      <c r="B568" s="54" t="s">
        <v>510</v>
      </c>
      <c r="C568" s="123" t="s">
        <v>587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511</v>
      </c>
      <c r="B569" s="81" t="s">
        <v>512</v>
      </c>
      <c r="C569" s="149" t="s">
        <v>588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243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514</v>
      </c>
      <c r="B572" s="85"/>
      <c r="C572" s="85"/>
      <c r="D572" s="85"/>
      <c r="E572" s="85"/>
      <c r="F572" s="154" t="s">
        <v>515</v>
      </c>
      <c r="G572" s="83"/>
      <c r="H572" s="84"/>
      <c r="I572" s="75" t="s">
        <v>501</v>
      </c>
      <c r="J572" s="145"/>
      <c r="K572" s="84"/>
      <c r="L572" s="75" t="s">
        <v>502</v>
      </c>
      <c r="M572" s="76"/>
    </row>
    <row r="573" spans="1:13" ht="13.5" customHeight="1" x14ac:dyDescent="0.2">
      <c r="A573" s="89" t="s">
        <v>516</v>
      </c>
      <c r="B573" s="81" t="s">
        <v>517</v>
      </c>
      <c r="C573" s="155" t="s">
        <v>589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519</v>
      </c>
      <c r="B575" s="81" t="s">
        <v>520</v>
      </c>
      <c r="C575" s="155" t="s">
        <v>590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522</v>
      </c>
      <c r="B577" s="54" t="s">
        <v>523</v>
      </c>
      <c r="C577" s="157" t="s">
        <v>591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525</v>
      </c>
      <c r="C579" s="155" t="s">
        <v>526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243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527</v>
      </c>
      <c r="B583" s="84"/>
      <c r="C583" s="84"/>
      <c r="D583" s="84"/>
      <c r="E583" s="84"/>
      <c r="F583" s="75" t="s">
        <v>528</v>
      </c>
      <c r="G583" s="145"/>
      <c r="I583" s="75" t="s">
        <v>501</v>
      </c>
      <c r="J583" s="57"/>
      <c r="K583" s="170"/>
      <c r="L583" s="75" t="s">
        <v>502</v>
      </c>
      <c r="M583" s="74"/>
    </row>
    <row r="584" spans="1:13" ht="409.6" hidden="1" customHeight="1" x14ac:dyDescent="0.2"/>
    <row r="585" spans="1:13" ht="12.75" customHeight="1" x14ac:dyDescent="0.2">
      <c r="A585" s="89" t="s">
        <v>121</v>
      </c>
      <c r="B585" s="124">
        <v>24.26</v>
      </c>
      <c r="C585" s="54" t="s">
        <v>529</v>
      </c>
      <c r="D585" s="171" t="s">
        <v>539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559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243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531</v>
      </c>
      <c r="G591" s="145"/>
      <c r="H591" s="84"/>
      <c r="I591" s="75" t="s">
        <v>501</v>
      </c>
      <c r="J591" s="145"/>
      <c r="K591" s="84"/>
      <c r="L591" s="75" t="s">
        <v>502</v>
      </c>
      <c r="M591" s="76"/>
    </row>
    <row r="592" spans="1:13" ht="15.75" customHeight="1" x14ac:dyDescent="0.25">
      <c r="A592" s="181" t="s">
        <v>532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71" t="s">
        <v>218</v>
      </c>
      <c r="C595" s="371"/>
      <c r="D595" s="371"/>
      <c r="E595" s="371"/>
      <c r="F595" s="371"/>
      <c r="G595" s="371"/>
      <c r="H595" s="371"/>
      <c r="I595" s="371"/>
      <c r="J595" s="371"/>
      <c r="K595" s="371"/>
    </row>
    <row r="596" spans="1:13" ht="14.1" customHeight="1" x14ac:dyDescent="0.2">
      <c r="A596" s="73"/>
      <c r="B596" s="73" t="s">
        <v>222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463</v>
      </c>
      <c r="M596" s="76"/>
    </row>
    <row r="597" spans="1:13" ht="12.75" customHeight="1" x14ac:dyDescent="0.2">
      <c r="A597" s="77"/>
      <c r="B597" s="51"/>
      <c r="L597" s="78" t="s">
        <v>464</v>
      </c>
      <c r="M597" s="79"/>
    </row>
    <row r="598" spans="1:13" ht="13.5" customHeight="1" x14ac:dyDescent="0.2">
      <c r="A598" s="56" t="s">
        <v>465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466</v>
      </c>
      <c r="C599" s="83" t="s">
        <v>337</v>
      </c>
      <c r="D599" s="84"/>
      <c r="E599" s="84"/>
      <c r="F599" s="85"/>
      <c r="G599" s="85"/>
      <c r="H599" s="84"/>
      <c r="I599" s="86" t="s">
        <v>467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72" t="s">
        <v>159</v>
      </c>
      <c r="D600" s="372"/>
      <c r="E600" s="372"/>
      <c r="F600" s="372"/>
      <c r="G600" s="90"/>
      <c r="I600" s="54" t="s">
        <v>468</v>
      </c>
      <c r="J600" s="54"/>
      <c r="K600" s="91"/>
      <c r="L600" s="92"/>
      <c r="M600" s="79"/>
    </row>
    <row r="601" spans="1:13" ht="12.75" customHeight="1" thickTop="1" x14ac:dyDescent="0.2">
      <c r="A601" s="93" t="s">
        <v>227</v>
      </c>
      <c r="B601" s="94"/>
      <c r="C601" s="95"/>
      <c r="D601" s="96"/>
      <c r="E601" s="96"/>
      <c r="F601" s="95"/>
      <c r="G601" s="97"/>
      <c r="I601" s="81" t="s">
        <v>223</v>
      </c>
      <c r="J601" s="54"/>
      <c r="K601" s="91" t="s">
        <v>224</v>
      </c>
      <c r="L601" s="92"/>
      <c r="M601" s="79"/>
    </row>
    <row r="602" spans="1:13" ht="12.75" customHeight="1" x14ac:dyDescent="0.2">
      <c r="A602" s="98" t="s">
        <v>228</v>
      </c>
      <c r="B602" s="99"/>
      <c r="C602" s="100"/>
      <c r="D602" s="101"/>
      <c r="E602" s="101"/>
      <c r="F602" s="100"/>
      <c r="G602" s="102"/>
      <c r="H602" s="81" t="s">
        <v>700</v>
      </c>
      <c r="I602" s="81"/>
      <c r="J602" s="54"/>
      <c r="K602" s="103" t="s">
        <v>699</v>
      </c>
      <c r="L602" s="92"/>
      <c r="M602" s="79"/>
    </row>
    <row r="603" spans="1:13" ht="11.25" customHeight="1" thickBot="1" x14ac:dyDescent="0.25">
      <c r="A603" s="104" t="s">
        <v>229</v>
      </c>
      <c r="B603" s="105"/>
      <c r="C603" s="105"/>
      <c r="D603" s="105"/>
      <c r="E603" s="105"/>
      <c r="F603" s="105"/>
      <c r="G603" s="106"/>
      <c r="I603" s="81" t="s">
        <v>469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470</v>
      </c>
      <c r="C604" s="108" t="s">
        <v>225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471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472</v>
      </c>
      <c r="B607" s="83"/>
      <c r="C607" s="116">
        <v>1481.83</v>
      </c>
      <c r="D607" s="117"/>
      <c r="E607" s="118" t="s">
        <v>473</v>
      </c>
      <c r="F607" s="119"/>
      <c r="G607" s="54"/>
      <c r="H607" s="54"/>
      <c r="I607" s="120">
        <v>8</v>
      </c>
      <c r="J607" s="121"/>
      <c r="L607" s="55" t="s">
        <v>474</v>
      </c>
      <c r="M607" s="122"/>
    </row>
    <row r="608" spans="1:13" ht="12.75" customHeight="1" x14ac:dyDescent="0.2">
      <c r="A608" s="115" t="s">
        <v>475</v>
      </c>
      <c r="B608" s="123"/>
      <c r="C608" s="124">
        <v>0</v>
      </c>
      <c r="D608" s="117"/>
      <c r="E608" s="118" t="s">
        <v>476</v>
      </c>
      <c r="F608" s="125"/>
      <c r="G608" s="81"/>
      <c r="H608" s="54"/>
      <c r="I608" s="126"/>
      <c r="J608" s="127" t="s">
        <v>567</v>
      </c>
      <c r="M608" s="122"/>
    </row>
    <row r="609" spans="1:13" ht="12.75" customHeight="1" x14ac:dyDescent="0.2">
      <c r="A609" s="115" t="s">
        <v>478</v>
      </c>
      <c r="B609" s="123"/>
      <c r="C609" s="128">
        <v>1481.83</v>
      </c>
      <c r="D609" s="117"/>
      <c r="E609" s="118" t="s">
        <v>479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480</v>
      </c>
      <c r="B610" s="130" t="s">
        <v>481</v>
      </c>
      <c r="C610" s="128">
        <v>148.18299999999999</v>
      </c>
      <c r="D610" s="117"/>
      <c r="E610" s="118" t="s">
        <v>482</v>
      </c>
      <c r="F610" s="125"/>
      <c r="G610" s="54"/>
      <c r="I610" s="131">
        <v>0.88</v>
      </c>
      <c r="J610" s="92"/>
      <c r="L610" s="55" t="s">
        <v>483</v>
      </c>
      <c r="M610" s="122"/>
    </row>
    <row r="611" spans="1:13" ht="12.75" customHeight="1" x14ac:dyDescent="0.2">
      <c r="A611" s="115" t="s">
        <v>484</v>
      </c>
      <c r="B611" s="123"/>
      <c r="C611" s="132">
        <v>10</v>
      </c>
      <c r="D611" s="123" t="s">
        <v>485</v>
      </c>
      <c r="E611" s="118" t="s">
        <v>486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487</v>
      </c>
      <c r="B612" s="117"/>
      <c r="C612" s="132">
        <v>10</v>
      </c>
      <c r="D612" s="123" t="s">
        <v>485</v>
      </c>
      <c r="E612" s="118" t="s">
        <v>488</v>
      </c>
      <c r="F612" s="125"/>
      <c r="G612" s="81"/>
      <c r="H612" s="54"/>
      <c r="I612" s="136">
        <v>3</v>
      </c>
      <c r="J612" s="121"/>
      <c r="L612" s="55" t="s">
        <v>489</v>
      </c>
      <c r="M612" s="122"/>
    </row>
    <row r="613" spans="1:13" ht="11.25" customHeight="1" x14ac:dyDescent="0.2">
      <c r="A613" s="137" t="s">
        <v>490</v>
      </c>
      <c r="B613" s="123"/>
      <c r="C613" s="120">
        <v>0.75</v>
      </c>
      <c r="D613" s="138"/>
      <c r="E613" s="118" t="s">
        <v>491</v>
      </c>
      <c r="F613" s="81"/>
      <c r="G613" s="81"/>
      <c r="H613" s="54"/>
      <c r="I613" s="139">
        <v>100</v>
      </c>
      <c r="J613" s="135"/>
      <c r="L613" s="55" t="s">
        <v>492</v>
      </c>
      <c r="M613" s="122"/>
    </row>
    <row r="614" spans="1:13" ht="11.25" customHeight="1" x14ac:dyDescent="0.2">
      <c r="A614" s="115" t="s">
        <v>493</v>
      </c>
      <c r="B614" s="123"/>
      <c r="C614" s="140">
        <v>6000</v>
      </c>
      <c r="D614" s="123" t="s">
        <v>492</v>
      </c>
      <c r="E614" s="141" t="s">
        <v>494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495</v>
      </c>
      <c r="B615" s="123"/>
      <c r="C615" s="142">
        <v>2000</v>
      </c>
      <c r="D615" s="123" t="s">
        <v>492</v>
      </c>
      <c r="E615" s="141" t="s">
        <v>496</v>
      </c>
      <c r="F615" s="81"/>
      <c r="G615" s="81"/>
      <c r="H615" s="54"/>
      <c r="I615" s="131">
        <v>3.6</v>
      </c>
      <c r="J615" s="92"/>
      <c r="L615" s="55" t="s">
        <v>483</v>
      </c>
      <c r="M615" s="122"/>
    </row>
    <row r="616" spans="1:13" ht="12.75" customHeight="1" x14ac:dyDescent="0.2">
      <c r="A616" s="143" t="s">
        <v>497</v>
      </c>
      <c r="B616" s="138"/>
      <c r="C616" s="54"/>
      <c r="D616" s="138"/>
      <c r="E616" s="141" t="s">
        <v>498</v>
      </c>
      <c r="F616" s="81"/>
      <c r="G616" s="81"/>
      <c r="H616" s="54"/>
      <c r="I616" s="136">
        <v>0</v>
      </c>
      <c r="J616" s="92"/>
      <c r="L616" s="55" t="s">
        <v>492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499</v>
      </c>
      <c r="B619" s="85"/>
      <c r="C619" s="85"/>
      <c r="D619" s="85"/>
      <c r="E619" s="85"/>
      <c r="F619" s="75" t="s">
        <v>500</v>
      </c>
      <c r="G619" s="85"/>
      <c r="I619" s="75" t="s">
        <v>501</v>
      </c>
      <c r="J619" s="145"/>
      <c r="L619" s="75" t="s">
        <v>502</v>
      </c>
      <c r="M619" s="76"/>
    </row>
    <row r="620" spans="1:13" ht="12.75" customHeight="1" x14ac:dyDescent="0.2">
      <c r="A620" s="137" t="s">
        <v>503</v>
      </c>
      <c r="B620" s="54" t="s">
        <v>504</v>
      </c>
      <c r="C620" s="123" t="s">
        <v>592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506</v>
      </c>
      <c r="B621" s="123" t="s">
        <v>507</v>
      </c>
      <c r="C621" s="149" t="s">
        <v>593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509</v>
      </c>
      <c r="B622" s="54" t="s">
        <v>510</v>
      </c>
      <c r="C622" s="123" t="s">
        <v>593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511</v>
      </c>
      <c r="B623" s="81" t="s">
        <v>512</v>
      </c>
      <c r="C623" s="149" t="s">
        <v>594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243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514</v>
      </c>
      <c r="B626" s="85"/>
      <c r="C626" s="85"/>
      <c r="D626" s="85"/>
      <c r="E626" s="85"/>
      <c r="F626" s="154" t="s">
        <v>515</v>
      </c>
      <c r="G626" s="83"/>
      <c r="H626" s="84"/>
      <c r="I626" s="75" t="s">
        <v>501</v>
      </c>
      <c r="J626" s="145"/>
      <c r="K626" s="84"/>
      <c r="L626" s="75" t="s">
        <v>502</v>
      </c>
      <c r="M626" s="76"/>
    </row>
    <row r="627" spans="1:13" ht="13.5" customHeight="1" x14ac:dyDescent="0.2">
      <c r="A627" s="89" t="s">
        <v>516</v>
      </c>
      <c r="B627" s="81" t="s">
        <v>517</v>
      </c>
      <c r="C627" s="155" t="s">
        <v>595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519</v>
      </c>
      <c r="B629" s="81" t="s">
        <v>520</v>
      </c>
      <c r="C629" s="155" t="s">
        <v>596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522</v>
      </c>
      <c r="B631" s="54" t="s">
        <v>523</v>
      </c>
      <c r="C631" s="157" t="s">
        <v>538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525</v>
      </c>
      <c r="C633" s="155" t="s">
        <v>538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243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527</v>
      </c>
      <c r="B637" s="84"/>
      <c r="C637" s="84"/>
      <c r="D637" s="84"/>
      <c r="E637" s="84"/>
      <c r="F637" s="75" t="s">
        <v>528</v>
      </c>
      <c r="G637" s="145"/>
      <c r="I637" s="75" t="s">
        <v>501</v>
      </c>
      <c r="J637" s="57"/>
      <c r="K637" s="170"/>
      <c r="L637" s="75" t="s">
        <v>502</v>
      </c>
      <c r="M637" s="74"/>
    </row>
    <row r="638" spans="1:13" ht="409.6" hidden="1" customHeight="1" x14ac:dyDescent="0.2"/>
    <row r="639" spans="1:13" ht="12.75" customHeight="1" x14ac:dyDescent="0.2">
      <c r="A639" s="89" t="s">
        <v>125</v>
      </c>
      <c r="B639" s="124">
        <v>24.26</v>
      </c>
      <c r="C639" s="54" t="s">
        <v>529</v>
      </c>
      <c r="D639" s="171" t="s">
        <v>539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126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243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531</v>
      </c>
      <c r="G645" s="145"/>
      <c r="H645" s="84"/>
      <c r="I645" s="75" t="s">
        <v>501</v>
      </c>
      <c r="J645" s="145"/>
      <c r="K645" s="84"/>
      <c r="L645" s="75" t="s">
        <v>502</v>
      </c>
      <c r="M645" s="76"/>
    </row>
    <row r="646" spans="1:13" ht="15.75" customHeight="1" x14ac:dyDescent="0.25">
      <c r="A646" s="181" t="s">
        <v>532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topLeftCell="E1"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2"/>
      <c r="I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4"/>
    </row>
    <row r="3" spans="1:9" ht="55.5" customHeight="1" thickBot="1" x14ac:dyDescent="0.4">
      <c r="A3" s="356" t="str">
        <f>+'Tabulador M de O'!A3:H3</f>
        <v>1. Costo por kilómetro (US$/km) para construcción de nuevas líneas de transmisión de 115 kV y 138 kV, con las características:</v>
      </c>
      <c r="B3" s="357"/>
      <c r="C3" s="357"/>
      <c r="D3" s="357"/>
      <c r="E3" s="357"/>
      <c r="F3" s="357"/>
      <c r="G3" s="357"/>
      <c r="H3" s="357"/>
      <c r="I3" s="358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04"/>
    </row>
    <row r="6" spans="1:9" ht="19.5" thickBot="1" x14ac:dyDescent="0.35">
      <c r="A6" s="359" t="str">
        <f>+'Tabulador M de O'!A6:C6</f>
        <v>1.B.1</v>
      </c>
      <c r="B6" s="360"/>
      <c r="C6" s="361"/>
      <c r="D6" s="10" t="str">
        <f>+'Tabulador M de O'!D6</f>
        <v xml:space="preserve">   115 kV - 2C - 1km - ACSR 1113, 1 C/F Torre de acero</v>
      </c>
      <c r="E6" s="13"/>
      <c r="F6" s="13"/>
      <c r="G6" s="13"/>
      <c r="H6" s="13"/>
      <c r="I6" s="205"/>
    </row>
    <row r="7" spans="1:9" x14ac:dyDescent="0.25">
      <c r="A7" s="21"/>
      <c r="B7" s="25"/>
      <c r="C7" s="24"/>
      <c r="D7" s="25"/>
      <c r="E7" s="24"/>
      <c r="F7" s="24"/>
      <c r="G7" s="24"/>
      <c r="H7" s="24"/>
      <c r="I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4"/>
      <c r="I8" s="204"/>
    </row>
    <row r="9" spans="1:9" ht="21.75" thickBot="1" x14ac:dyDescent="0.4">
      <c r="A9" s="21"/>
      <c r="B9" s="206" t="s">
        <v>597</v>
      </c>
      <c r="C9" s="24"/>
      <c r="D9" s="24"/>
      <c r="E9" s="24"/>
      <c r="F9" s="24"/>
      <c r="G9" s="44" t="s">
        <v>217</v>
      </c>
      <c r="H9" s="355"/>
      <c r="I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  <c r="I10" s="208"/>
    </row>
    <row r="11" spans="1:9" ht="61.5" thickTop="1" thickBot="1" x14ac:dyDescent="0.3">
      <c r="A11" s="1"/>
      <c r="B11" s="2" t="s">
        <v>232</v>
      </c>
      <c r="C11" s="2" t="s">
        <v>162</v>
      </c>
      <c r="D11" s="2" t="s">
        <v>163</v>
      </c>
      <c r="E11" s="2" t="s">
        <v>233</v>
      </c>
      <c r="F11" s="2" t="s">
        <v>641</v>
      </c>
      <c r="G11" s="2" t="s">
        <v>658</v>
      </c>
      <c r="H11" s="2" t="s">
        <v>688</v>
      </c>
      <c r="I11" s="3" t="s">
        <v>687</v>
      </c>
    </row>
    <row r="12" spans="1:9" ht="15.75" thickTop="1" x14ac:dyDescent="0.25">
      <c r="A12" s="354"/>
      <c r="B12" s="353" t="s">
        <v>8</v>
      </c>
      <c r="C12" s="351" t="s">
        <v>9</v>
      </c>
      <c r="D12" s="352" t="s">
        <v>8</v>
      </c>
      <c r="E12" s="351" t="s">
        <v>10</v>
      </c>
      <c r="F12" s="350">
        <v>8.77</v>
      </c>
      <c r="G12" s="349">
        <v>3</v>
      </c>
      <c r="H12" s="349">
        <v>15</v>
      </c>
      <c r="I12" s="348">
        <v>10.39</v>
      </c>
    </row>
    <row r="13" spans="1:9" x14ac:dyDescent="0.25">
      <c r="A13" s="189"/>
      <c r="B13" s="190" t="s">
        <v>11</v>
      </c>
      <c r="C13" s="192" t="s">
        <v>9</v>
      </c>
      <c r="D13" s="191" t="s">
        <v>12</v>
      </c>
      <c r="E13" s="192" t="s">
        <v>13</v>
      </c>
      <c r="F13" s="347">
        <v>1.18</v>
      </c>
      <c r="G13" s="193">
        <v>0</v>
      </c>
      <c r="H13" s="193">
        <v>0</v>
      </c>
      <c r="I13" s="346">
        <v>1.18</v>
      </c>
    </row>
    <row r="14" spans="1:9" x14ac:dyDescent="0.25">
      <c r="A14" s="189"/>
      <c r="B14" s="190" t="s">
        <v>27</v>
      </c>
      <c r="C14" s="192" t="s">
        <v>9</v>
      </c>
      <c r="D14" s="191" t="s">
        <v>28</v>
      </c>
      <c r="E14" s="192" t="s">
        <v>13</v>
      </c>
      <c r="F14" s="347">
        <v>1.27</v>
      </c>
      <c r="G14" s="193">
        <v>0</v>
      </c>
      <c r="H14" s="193">
        <v>0</v>
      </c>
      <c r="I14" s="346">
        <v>1.27</v>
      </c>
    </row>
    <row r="15" spans="1:9" x14ac:dyDescent="0.25">
      <c r="A15" s="189"/>
      <c r="B15" s="190" t="s">
        <v>32</v>
      </c>
      <c r="C15" s="192" t="s">
        <v>9</v>
      </c>
      <c r="D15" s="191" t="s">
        <v>33</v>
      </c>
      <c r="E15" s="192" t="s">
        <v>7</v>
      </c>
      <c r="F15" s="347">
        <v>8.51</v>
      </c>
      <c r="G15" s="193">
        <v>3</v>
      </c>
      <c r="H15" s="193">
        <v>15</v>
      </c>
      <c r="I15" s="346">
        <v>10.08</v>
      </c>
    </row>
    <row r="16" spans="1:9" x14ac:dyDescent="0.25">
      <c r="A16" s="189"/>
      <c r="B16" s="190" t="s">
        <v>620</v>
      </c>
      <c r="C16" s="192" t="s">
        <v>9</v>
      </c>
      <c r="D16" s="191" t="s">
        <v>621</v>
      </c>
      <c r="E16" s="192" t="s">
        <v>7</v>
      </c>
      <c r="F16" s="347">
        <v>5.21</v>
      </c>
      <c r="G16" s="193">
        <v>3</v>
      </c>
      <c r="H16" s="193">
        <v>0</v>
      </c>
      <c r="I16" s="346">
        <v>5.37</v>
      </c>
    </row>
    <row r="17" spans="1:9" x14ac:dyDescent="0.25">
      <c r="A17" s="189"/>
      <c r="B17" s="190" t="s">
        <v>362</v>
      </c>
      <c r="C17" s="192" t="s">
        <v>9</v>
      </c>
      <c r="D17" s="191" t="s">
        <v>363</v>
      </c>
      <c r="E17" s="192" t="s">
        <v>10</v>
      </c>
      <c r="F17" s="347">
        <v>3.39</v>
      </c>
      <c r="G17" s="193">
        <v>3</v>
      </c>
      <c r="H17" s="193">
        <v>0</v>
      </c>
      <c r="I17" s="346">
        <v>3.49</v>
      </c>
    </row>
    <row r="18" spans="1:9" x14ac:dyDescent="0.25">
      <c r="A18" s="189"/>
      <c r="B18" s="190" t="s">
        <v>368</v>
      </c>
      <c r="C18" s="192" t="s">
        <v>9</v>
      </c>
      <c r="D18" s="191" t="s">
        <v>369</v>
      </c>
      <c r="E18" s="192" t="s">
        <v>10</v>
      </c>
      <c r="F18" s="347">
        <v>3.39</v>
      </c>
      <c r="G18" s="193">
        <v>3</v>
      </c>
      <c r="H18" s="193">
        <v>0</v>
      </c>
      <c r="I18" s="346">
        <v>3.49</v>
      </c>
    </row>
    <row r="19" spans="1:9" x14ac:dyDescent="0.25">
      <c r="A19" s="189"/>
      <c r="B19" s="190" t="s">
        <v>631</v>
      </c>
      <c r="C19" s="192" t="s">
        <v>9</v>
      </c>
      <c r="D19" s="191" t="s">
        <v>632</v>
      </c>
      <c r="E19" s="192" t="s">
        <v>7</v>
      </c>
      <c r="F19" s="347">
        <v>10000</v>
      </c>
      <c r="G19" s="193">
        <v>0</v>
      </c>
      <c r="H19" s="193">
        <v>0</v>
      </c>
      <c r="I19" s="346">
        <v>10000</v>
      </c>
    </row>
    <row r="20" spans="1:9" x14ac:dyDescent="0.25">
      <c r="A20" s="189"/>
      <c r="B20" s="190" t="s">
        <v>633</v>
      </c>
      <c r="C20" s="192" t="s">
        <v>9</v>
      </c>
      <c r="D20" s="191" t="s">
        <v>634</v>
      </c>
      <c r="E20" s="192" t="s">
        <v>7</v>
      </c>
      <c r="F20" s="347">
        <v>6000</v>
      </c>
      <c r="G20" s="193">
        <v>0</v>
      </c>
      <c r="H20" s="193">
        <v>0</v>
      </c>
      <c r="I20" s="346">
        <v>6000</v>
      </c>
    </row>
    <row r="21" spans="1:9" x14ac:dyDescent="0.25">
      <c r="A21" s="189"/>
      <c r="B21" s="190" t="s">
        <v>68</v>
      </c>
      <c r="C21" s="192" t="s">
        <v>9</v>
      </c>
      <c r="D21" s="191" t="s">
        <v>69</v>
      </c>
      <c r="E21" s="192" t="s">
        <v>10</v>
      </c>
      <c r="F21" s="347">
        <v>3.02</v>
      </c>
      <c r="G21" s="193">
        <v>3</v>
      </c>
      <c r="H21" s="193">
        <v>0</v>
      </c>
      <c r="I21" s="346">
        <v>3.11</v>
      </c>
    </row>
    <row r="22" spans="1:9" x14ac:dyDescent="0.25">
      <c r="A22" s="189"/>
      <c r="B22" s="190" t="s">
        <v>383</v>
      </c>
      <c r="C22" s="192" t="s">
        <v>9</v>
      </c>
      <c r="D22" s="191" t="s">
        <v>651</v>
      </c>
      <c r="E22" s="192" t="s">
        <v>10</v>
      </c>
      <c r="F22" s="347">
        <v>3.02</v>
      </c>
      <c r="G22" s="193">
        <v>3</v>
      </c>
      <c r="H22" s="193">
        <v>0</v>
      </c>
      <c r="I22" s="346">
        <v>3.11</v>
      </c>
    </row>
    <row r="23" spans="1:9" x14ac:dyDescent="0.25">
      <c r="A23" s="189"/>
      <c r="B23" s="190" t="s">
        <v>390</v>
      </c>
      <c r="C23" s="192" t="s">
        <v>9</v>
      </c>
      <c r="D23" s="191" t="s">
        <v>652</v>
      </c>
      <c r="E23" s="192" t="s">
        <v>10</v>
      </c>
      <c r="F23" s="347">
        <v>3.02</v>
      </c>
      <c r="G23" s="193">
        <v>3</v>
      </c>
      <c r="H23" s="193">
        <v>0</v>
      </c>
      <c r="I23" s="346">
        <v>3.11</v>
      </c>
    </row>
    <row r="24" spans="1:9" x14ac:dyDescent="0.25">
      <c r="A24" s="189"/>
      <c r="B24" s="190" t="s">
        <v>395</v>
      </c>
      <c r="C24" s="192" t="s">
        <v>9</v>
      </c>
      <c r="D24" s="191" t="s">
        <v>653</v>
      </c>
      <c r="E24" s="192" t="s">
        <v>10</v>
      </c>
      <c r="F24" s="347">
        <v>3.02</v>
      </c>
      <c r="G24" s="193">
        <v>3</v>
      </c>
      <c r="H24" s="193">
        <v>0</v>
      </c>
      <c r="I24" s="346">
        <v>3.11</v>
      </c>
    </row>
    <row r="25" spans="1:9" x14ac:dyDescent="0.25">
      <c r="A25" s="189"/>
      <c r="B25" s="190" t="s">
        <v>70</v>
      </c>
      <c r="C25" s="192" t="s">
        <v>9</v>
      </c>
      <c r="D25" s="191" t="s">
        <v>71</v>
      </c>
      <c r="E25" s="192" t="s">
        <v>10</v>
      </c>
      <c r="F25" s="347">
        <v>3.02</v>
      </c>
      <c r="G25" s="193">
        <v>3</v>
      </c>
      <c r="H25" s="193">
        <v>0</v>
      </c>
      <c r="I25" s="346">
        <v>3.11</v>
      </c>
    </row>
    <row r="26" spans="1:9" x14ac:dyDescent="0.25">
      <c r="A26" s="189"/>
      <c r="B26" s="190" t="s">
        <v>372</v>
      </c>
      <c r="C26" s="192" t="s">
        <v>9</v>
      </c>
      <c r="D26" s="191" t="s">
        <v>654</v>
      </c>
      <c r="E26" s="192" t="s">
        <v>10</v>
      </c>
      <c r="F26" s="347">
        <v>3.02</v>
      </c>
      <c r="G26" s="193">
        <v>3</v>
      </c>
      <c r="H26" s="193">
        <v>0</v>
      </c>
      <c r="I26" s="346">
        <v>3.11</v>
      </c>
    </row>
    <row r="27" spans="1:9" x14ac:dyDescent="0.25">
      <c r="A27" s="189"/>
      <c r="B27" s="190" t="s">
        <v>377</v>
      </c>
      <c r="C27" s="192" t="s">
        <v>9</v>
      </c>
      <c r="D27" s="191" t="s">
        <v>655</v>
      </c>
      <c r="E27" s="192" t="s">
        <v>10</v>
      </c>
      <c r="F27" s="347">
        <v>3.02</v>
      </c>
      <c r="G27" s="193">
        <v>3</v>
      </c>
      <c r="H27" s="193">
        <v>0</v>
      </c>
      <c r="I27" s="346">
        <v>3.11</v>
      </c>
    </row>
    <row r="28" spans="1:9" x14ac:dyDescent="0.25">
      <c r="A28" s="189"/>
      <c r="B28" s="190" t="s">
        <v>95</v>
      </c>
      <c r="C28" s="192" t="s">
        <v>9</v>
      </c>
      <c r="D28" s="191" t="s">
        <v>96</v>
      </c>
      <c r="E28" s="192" t="s">
        <v>24</v>
      </c>
      <c r="F28" s="347">
        <v>835.5</v>
      </c>
      <c r="G28" s="193">
        <v>0</v>
      </c>
      <c r="H28" s="193">
        <v>0</v>
      </c>
      <c r="I28" s="346">
        <v>835.5</v>
      </c>
    </row>
    <row r="29" spans="1:9" x14ac:dyDescent="0.25">
      <c r="A29" s="189"/>
      <c r="B29" s="190" t="s">
        <v>97</v>
      </c>
      <c r="C29" s="192" t="s">
        <v>9</v>
      </c>
      <c r="D29" s="191" t="s">
        <v>98</v>
      </c>
      <c r="E29" s="192" t="s">
        <v>7</v>
      </c>
      <c r="F29" s="347">
        <v>13.08</v>
      </c>
      <c r="G29" s="193">
        <v>3</v>
      </c>
      <c r="H29" s="193">
        <v>15</v>
      </c>
      <c r="I29" s="346">
        <v>15.49</v>
      </c>
    </row>
    <row r="30" spans="1:9" x14ac:dyDescent="0.25">
      <c r="A30" s="189"/>
      <c r="B30" s="190" t="s">
        <v>16</v>
      </c>
      <c r="C30" s="192" t="s">
        <v>17</v>
      </c>
      <c r="D30" s="191" t="s">
        <v>18</v>
      </c>
      <c r="E30" s="192" t="s">
        <v>10</v>
      </c>
      <c r="F30" s="347">
        <v>3.39</v>
      </c>
      <c r="G30" s="193">
        <v>3</v>
      </c>
      <c r="H30" s="193">
        <v>15</v>
      </c>
      <c r="I30" s="346">
        <v>4.0199999999999996</v>
      </c>
    </row>
    <row r="31" spans="1:9" x14ac:dyDescent="0.25">
      <c r="A31" s="189"/>
      <c r="B31" s="190" t="s">
        <v>602</v>
      </c>
      <c r="C31" s="192" t="s">
        <v>17</v>
      </c>
      <c r="D31" s="191" t="s">
        <v>603</v>
      </c>
      <c r="E31" s="192" t="s">
        <v>10</v>
      </c>
      <c r="F31" s="347">
        <v>4.8099999999999996</v>
      </c>
      <c r="G31" s="193">
        <v>3</v>
      </c>
      <c r="H31" s="193">
        <v>15</v>
      </c>
      <c r="I31" s="346">
        <v>5.7</v>
      </c>
    </row>
    <row r="32" spans="1:9" x14ac:dyDescent="0.25">
      <c r="A32" s="189"/>
      <c r="B32" s="190" t="s">
        <v>604</v>
      </c>
      <c r="C32" s="192" t="s">
        <v>17</v>
      </c>
      <c r="D32" s="191" t="s">
        <v>605</v>
      </c>
      <c r="E32" s="192" t="s">
        <v>10</v>
      </c>
      <c r="F32" s="347">
        <v>4.8099999999999996</v>
      </c>
      <c r="G32" s="193">
        <v>3</v>
      </c>
      <c r="H32" s="193">
        <v>15</v>
      </c>
      <c r="I32" s="346">
        <v>5.7</v>
      </c>
    </row>
    <row r="33" spans="1:9" x14ac:dyDescent="0.25">
      <c r="A33" s="189"/>
      <c r="B33" s="190" t="s">
        <v>606</v>
      </c>
      <c r="C33" s="192" t="s">
        <v>17</v>
      </c>
      <c r="D33" s="191" t="s">
        <v>607</v>
      </c>
      <c r="E33" s="192" t="s">
        <v>10</v>
      </c>
      <c r="F33" s="347">
        <v>4.8099999999999996</v>
      </c>
      <c r="G33" s="193">
        <v>3</v>
      </c>
      <c r="H33" s="193">
        <v>15</v>
      </c>
      <c r="I33" s="346">
        <v>5.7</v>
      </c>
    </row>
    <row r="34" spans="1:9" x14ac:dyDescent="0.25">
      <c r="A34" s="189"/>
      <c r="B34" s="190" t="s">
        <v>608</v>
      </c>
      <c r="C34" s="192" t="s">
        <v>17</v>
      </c>
      <c r="D34" s="191" t="s">
        <v>609</v>
      </c>
      <c r="E34" s="192" t="s">
        <v>10</v>
      </c>
      <c r="F34" s="347">
        <v>4.8099999999999996</v>
      </c>
      <c r="G34" s="193">
        <v>3</v>
      </c>
      <c r="H34" s="193">
        <v>15</v>
      </c>
      <c r="I34" s="346">
        <v>5.7</v>
      </c>
    </row>
    <row r="35" spans="1:9" x14ac:dyDescent="0.25">
      <c r="A35" s="189"/>
      <c r="B35" s="190" t="s">
        <v>610</v>
      </c>
      <c r="C35" s="192" t="s">
        <v>17</v>
      </c>
      <c r="D35" s="191" t="s">
        <v>611</v>
      </c>
      <c r="E35" s="192" t="s">
        <v>10</v>
      </c>
      <c r="F35" s="347">
        <v>4.8099999999999996</v>
      </c>
      <c r="G35" s="193">
        <v>3</v>
      </c>
      <c r="H35" s="193">
        <v>15</v>
      </c>
      <c r="I35" s="346">
        <v>5.7</v>
      </c>
    </row>
    <row r="36" spans="1:9" x14ac:dyDescent="0.25">
      <c r="A36" s="189"/>
      <c r="B36" s="190" t="s">
        <v>19</v>
      </c>
      <c r="C36" s="192" t="s">
        <v>17</v>
      </c>
      <c r="D36" s="191" t="s">
        <v>20</v>
      </c>
      <c r="E36" s="192" t="s">
        <v>10</v>
      </c>
      <c r="F36" s="347">
        <v>3.49</v>
      </c>
      <c r="G36" s="193">
        <v>3</v>
      </c>
      <c r="H36" s="193">
        <v>15</v>
      </c>
      <c r="I36" s="346">
        <v>4.13</v>
      </c>
    </row>
    <row r="37" spans="1:9" x14ac:dyDescent="0.25">
      <c r="A37" s="189"/>
      <c r="B37" s="190" t="s">
        <v>612</v>
      </c>
      <c r="C37" s="192" t="s">
        <v>17</v>
      </c>
      <c r="D37" s="191" t="s">
        <v>613</v>
      </c>
      <c r="E37" s="192" t="s">
        <v>10</v>
      </c>
      <c r="F37" s="347">
        <v>3.49</v>
      </c>
      <c r="G37" s="193">
        <v>3</v>
      </c>
      <c r="H37" s="193">
        <v>15</v>
      </c>
      <c r="I37" s="346">
        <v>4.13</v>
      </c>
    </row>
    <row r="38" spans="1:9" x14ac:dyDescent="0.25">
      <c r="A38" s="189"/>
      <c r="B38" s="190" t="s">
        <v>614</v>
      </c>
      <c r="C38" s="192" t="s">
        <v>17</v>
      </c>
      <c r="D38" s="191" t="s">
        <v>615</v>
      </c>
      <c r="E38" s="192" t="s">
        <v>10</v>
      </c>
      <c r="F38" s="347">
        <v>3.49</v>
      </c>
      <c r="G38" s="193">
        <v>3</v>
      </c>
      <c r="H38" s="193">
        <v>15</v>
      </c>
      <c r="I38" s="346">
        <v>4.13</v>
      </c>
    </row>
    <row r="39" spans="1:9" x14ac:dyDescent="0.25">
      <c r="A39" s="189"/>
      <c r="B39" s="190" t="s">
        <v>616</v>
      </c>
      <c r="C39" s="192" t="s">
        <v>17</v>
      </c>
      <c r="D39" s="191" t="s">
        <v>617</v>
      </c>
      <c r="E39" s="192" t="s">
        <v>10</v>
      </c>
      <c r="F39" s="347">
        <v>3.49</v>
      </c>
      <c r="G39" s="193">
        <v>3</v>
      </c>
      <c r="H39" s="193">
        <v>15</v>
      </c>
      <c r="I39" s="346">
        <v>4.13</v>
      </c>
    </row>
    <row r="40" spans="1:9" x14ac:dyDescent="0.25">
      <c r="A40" s="189"/>
      <c r="B40" s="190" t="s">
        <v>618</v>
      </c>
      <c r="C40" s="192" t="s">
        <v>17</v>
      </c>
      <c r="D40" s="191" t="s">
        <v>619</v>
      </c>
      <c r="E40" s="192" t="s">
        <v>10</v>
      </c>
      <c r="F40" s="347">
        <v>3.49</v>
      </c>
      <c r="G40" s="193">
        <v>3</v>
      </c>
      <c r="H40" s="193">
        <v>15</v>
      </c>
      <c r="I40" s="346">
        <v>4.13</v>
      </c>
    </row>
    <row r="41" spans="1:9" x14ac:dyDescent="0.25">
      <c r="A41" s="189"/>
      <c r="B41" s="190" t="s">
        <v>659</v>
      </c>
      <c r="C41" s="192" t="s">
        <v>17</v>
      </c>
      <c r="D41" s="191" t="s">
        <v>660</v>
      </c>
      <c r="E41" s="192" t="s">
        <v>7</v>
      </c>
      <c r="F41" s="347">
        <v>34.9</v>
      </c>
      <c r="G41" s="193">
        <v>3</v>
      </c>
      <c r="H41" s="193">
        <v>0</v>
      </c>
      <c r="I41" s="346">
        <v>35.950000000000003</v>
      </c>
    </row>
    <row r="42" spans="1:9" x14ac:dyDescent="0.25">
      <c r="A42" s="189"/>
      <c r="B42" s="190" t="s">
        <v>661</v>
      </c>
      <c r="C42" s="192" t="s">
        <v>17</v>
      </c>
      <c r="D42" s="191" t="s">
        <v>662</v>
      </c>
      <c r="E42" s="192" t="s">
        <v>7</v>
      </c>
      <c r="F42" s="347">
        <v>37.32</v>
      </c>
      <c r="G42" s="193">
        <v>3</v>
      </c>
      <c r="H42" s="193">
        <v>0</v>
      </c>
      <c r="I42" s="346">
        <v>38.44</v>
      </c>
    </row>
    <row r="43" spans="1:9" x14ac:dyDescent="0.25">
      <c r="A43" s="189"/>
      <c r="B43" s="190" t="s">
        <v>37</v>
      </c>
      <c r="C43" s="192" t="s">
        <v>17</v>
      </c>
      <c r="D43" s="191" t="s">
        <v>38</v>
      </c>
      <c r="E43" s="192" t="s">
        <v>7</v>
      </c>
      <c r="F43" s="347">
        <v>114.5</v>
      </c>
      <c r="G43" s="193">
        <v>3</v>
      </c>
      <c r="H43" s="193">
        <v>0</v>
      </c>
      <c r="I43" s="346">
        <v>117.94</v>
      </c>
    </row>
    <row r="44" spans="1:9" x14ac:dyDescent="0.25">
      <c r="A44" s="189"/>
      <c r="B44" s="190" t="s">
        <v>39</v>
      </c>
      <c r="C44" s="192" t="s">
        <v>17</v>
      </c>
      <c r="D44" s="191" t="s">
        <v>40</v>
      </c>
      <c r="E44" s="192" t="s">
        <v>7</v>
      </c>
      <c r="F44" s="347">
        <v>366.06</v>
      </c>
      <c r="G44" s="193">
        <v>3</v>
      </c>
      <c r="H44" s="193">
        <v>0</v>
      </c>
      <c r="I44" s="346">
        <v>377.04</v>
      </c>
    </row>
    <row r="45" spans="1:9" x14ac:dyDescent="0.25">
      <c r="A45" s="189"/>
      <c r="B45" s="190" t="s">
        <v>41</v>
      </c>
      <c r="C45" s="192" t="s">
        <v>17</v>
      </c>
      <c r="D45" s="191" t="s">
        <v>42</v>
      </c>
      <c r="E45" s="192" t="s">
        <v>7</v>
      </c>
      <c r="F45" s="347">
        <v>518.9</v>
      </c>
      <c r="G45" s="193">
        <v>3</v>
      </c>
      <c r="H45" s="193">
        <v>0</v>
      </c>
      <c r="I45" s="346">
        <v>534.47</v>
      </c>
    </row>
    <row r="46" spans="1:9" x14ac:dyDescent="0.25">
      <c r="A46" s="189"/>
      <c r="B46" s="190" t="s">
        <v>91</v>
      </c>
      <c r="C46" s="192" t="s">
        <v>17</v>
      </c>
      <c r="D46" s="191" t="s">
        <v>92</v>
      </c>
      <c r="E46" s="192" t="s">
        <v>7</v>
      </c>
      <c r="F46" s="347">
        <v>329.3</v>
      </c>
      <c r="G46" s="193">
        <v>3</v>
      </c>
      <c r="H46" s="193">
        <v>0</v>
      </c>
      <c r="I46" s="346">
        <v>339.18</v>
      </c>
    </row>
    <row r="47" spans="1:9" x14ac:dyDescent="0.25">
      <c r="A47" s="189"/>
      <c r="B47" s="190" t="s">
        <v>635</v>
      </c>
      <c r="C47" s="192" t="s">
        <v>17</v>
      </c>
      <c r="D47" s="191" t="s">
        <v>636</v>
      </c>
      <c r="E47" s="192" t="s">
        <v>7</v>
      </c>
      <c r="F47" s="347">
        <v>361.7</v>
      </c>
      <c r="G47" s="193">
        <v>3</v>
      </c>
      <c r="H47" s="193">
        <v>0</v>
      </c>
      <c r="I47" s="346">
        <v>372.55</v>
      </c>
    </row>
    <row r="48" spans="1:9" x14ac:dyDescent="0.25">
      <c r="A48" s="189"/>
      <c r="B48" s="190" t="s">
        <v>93</v>
      </c>
      <c r="C48" s="192" t="s">
        <v>17</v>
      </c>
      <c r="D48" s="191" t="s">
        <v>94</v>
      </c>
      <c r="E48" s="192" t="s">
        <v>7</v>
      </c>
      <c r="F48" s="347">
        <v>479.91</v>
      </c>
      <c r="G48" s="193">
        <v>3</v>
      </c>
      <c r="H48" s="193">
        <v>0</v>
      </c>
      <c r="I48" s="346">
        <v>494.31</v>
      </c>
    </row>
    <row r="49" spans="1:9" x14ac:dyDescent="0.25">
      <c r="A49" s="189"/>
      <c r="B49" s="190" t="s">
        <v>637</v>
      </c>
      <c r="C49" s="192" t="s">
        <v>17</v>
      </c>
      <c r="D49" s="191" t="s">
        <v>638</v>
      </c>
      <c r="E49" s="192" t="s">
        <v>7</v>
      </c>
      <c r="F49" s="347">
        <v>566.01</v>
      </c>
      <c r="G49" s="193">
        <v>3</v>
      </c>
      <c r="H49" s="193">
        <v>0</v>
      </c>
      <c r="I49" s="346">
        <v>582.99</v>
      </c>
    </row>
    <row r="50" spans="1:9" x14ac:dyDescent="0.25">
      <c r="A50" s="189"/>
      <c r="B50" s="190" t="s">
        <v>57</v>
      </c>
      <c r="C50" s="192" t="s">
        <v>58</v>
      </c>
      <c r="D50" s="191" t="s">
        <v>59</v>
      </c>
      <c r="E50" s="192" t="s">
        <v>31</v>
      </c>
      <c r="F50" s="347">
        <v>0.94</v>
      </c>
      <c r="G50" s="193">
        <v>0</v>
      </c>
      <c r="H50" s="193">
        <v>0</v>
      </c>
      <c r="I50" s="346">
        <v>0.94</v>
      </c>
    </row>
    <row r="51" spans="1:9" x14ac:dyDescent="0.25">
      <c r="A51" s="189"/>
      <c r="B51" s="190" t="s">
        <v>62</v>
      </c>
      <c r="C51" s="192" t="s">
        <v>58</v>
      </c>
      <c r="D51" s="191" t="s">
        <v>63</v>
      </c>
      <c r="E51" s="192" t="s">
        <v>31</v>
      </c>
      <c r="F51" s="347">
        <v>0.88</v>
      </c>
      <c r="G51" s="193">
        <v>0</v>
      </c>
      <c r="H51" s="193">
        <v>0</v>
      </c>
      <c r="I51" s="346">
        <v>0.88</v>
      </c>
    </row>
    <row r="52" spans="1:9" x14ac:dyDescent="0.25">
      <c r="A52" s="189"/>
      <c r="B52" s="190" t="s">
        <v>64</v>
      </c>
      <c r="C52" s="192" t="s">
        <v>58</v>
      </c>
      <c r="D52" s="191" t="s">
        <v>65</v>
      </c>
      <c r="E52" s="192" t="s">
        <v>31</v>
      </c>
      <c r="F52" s="347">
        <v>3.6</v>
      </c>
      <c r="G52" s="193">
        <v>0</v>
      </c>
      <c r="H52" s="193">
        <v>0</v>
      </c>
      <c r="I52" s="346">
        <v>3.6</v>
      </c>
    </row>
    <row r="53" spans="1:9" ht="24" x14ac:dyDescent="0.25">
      <c r="A53" s="189"/>
      <c r="B53" s="190" t="s">
        <v>25</v>
      </c>
      <c r="C53" s="192" t="s">
        <v>52</v>
      </c>
      <c r="D53" s="191" t="s">
        <v>26</v>
      </c>
      <c r="E53" s="192" t="s">
        <v>7</v>
      </c>
      <c r="F53" s="347">
        <v>833.1</v>
      </c>
      <c r="G53" s="193">
        <v>3</v>
      </c>
      <c r="H53" s="193">
        <v>0</v>
      </c>
      <c r="I53" s="346">
        <v>858.09</v>
      </c>
    </row>
    <row r="54" spans="1:9" x14ac:dyDescent="0.25">
      <c r="A54" s="189"/>
      <c r="B54" s="190" t="s">
        <v>51</v>
      </c>
      <c r="C54" s="192" t="s">
        <v>52</v>
      </c>
      <c r="D54" s="191" t="s">
        <v>53</v>
      </c>
      <c r="E54" s="192" t="s">
        <v>54</v>
      </c>
      <c r="F54" s="347">
        <v>3.55</v>
      </c>
      <c r="G54" s="193">
        <v>3</v>
      </c>
      <c r="H54" s="193">
        <v>0</v>
      </c>
      <c r="I54" s="346">
        <v>3.66</v>
      </c>
    </row>
    <row r="55" spans="1:9" x14ac:dyDescent="0.25">
      <c r="A55" s="189"/>
      <c r="B55" s="190" t="s">
        <v>598</v>
      </c>
      <c r="C55" s="192" t="s">
        <v>5</v>
      </c>
      <c r="D55" s="191" t="s">
        <v>599</v>
      </c>
      <c r="E55" s="192" t="s">
        <v>7</v>
      </c>
      <c r="F55" s="347">
        <v>472.93</v>
      </c>
      <c r="G55" s="193">
        <v>3</v>
      </c>
      <c r="H55" s="193">
        <v>0</v>
      </c>
      <c r="I55" s="346">
        <v>487.11</v>
      </c>
    </row>
    <row r="56" spans="1:9" x14ac:dyDescent="0.25">
      <c r="A56" s="189"/>
      <c r="B56" s="190" t="s">
        <v>600</v>
      </c>
      <c r="C56" s="192" t="s">
        <v>5</v>
      </c>
      <c r="D56" s="191" t="s">
        <v>601</v>
      </c>
      <c r="E56" s="192" t="s">
        <v>7</v>
      </c>
      <c r="F56" s="347">
        <v>472.93</v>
      </c>
      <c r="G56" s="193">
        <v>3</v>
      </c>
      <c r="H56" s="193">
        <v>0</v>
      </c>
      <c r="I56" s="346">
        <v>487.11</v>
      </c>
    </row>
    <row r="57" spans="1:9" x14ac:dyDescent="0.25">
      <c r="A57" s="189"/>
      <c r="B57" s="190" t="s">
        <v>4</v>
      </c>
      <c r="C57" s="192" t="s">
        <v>5</v>
      </c>
      <c r="D57" s="191" t="s">
        <v>6</v>
      </c>
      <c r="E57" s="192" t="s">
        <v>7</v>
      </c>
      <c r="F57" s="347">
        <v>22</v>
      </c>
      <c r="G57" s="193">
        <v>3</v>
      </c>
      <c r="H57" s="193">
        <v>0</v>
      </c>
      <c r="I57" s="346">
        <v>22.66</v>
      </c>
    </row>
    <row r="58" spans="1:9" x14ac:dyDescent="0.25">
      <c r="A58" s="189"/>
      <c r="B58" s="190" t="s">
        <v>21</v>
      </c>
      <c r="C58" s="192" t="s">
        <v>5</v>
      </c>
      <c r="D58" s="191" t="s">
        <v>22</v>
      </c>
      <c r="E58" s="192" t="s">
        <v>7</v>
      </c>
      <c r="F58" s="347">
        <v>11.16</v>
      </c>
      <c r="G58" s="193">
        <v>3</v>
      </c>
      <c r="H58" s="193">
        <v>0</v>
      </c>
      <c r="I58" s="346">
        <v>11.49</v>
      </c>
    </row>
    <row r="59" spans="1:9" ht="24" x14ac:dyDescent="0.25">
      <c r="A59" s="189"/>
      <c r="B59" s="190" t="s">
        <v>55</v>
      </c>
      <c r="C59" s="192" t="s">
        <v>5</v>
      </c>
      <c r="D59" s="191" t="s">
        <v>56</v>
      </c>
      <c r="E59" s="192" t="s">
        <v>7</v>
      </c>
      <c r="F59" s="347">
        <v>127.76</v>
      </c>
      <c r="G59" s="193">
        <v>3</v>
      </c>
      <c r="H59" s="193">
        <v>0</v>
      </c>
      <c r="I59" s="346">
        <v>131.59</v>
      </c>
    </row>
    <row r="60" spans="1:9" x14ac:dyDescent="0.25">
      <c r="A60" s="189"/>
      <c r="B60" s="190" t="s">
        <v>622</v>
      </c>
      <c r="C60" s="192" t="s">
        <v>5</v>
      </c>
      <c r="D60" s="191" t="s">
        <v>642</v>
      </c>
      <c r="E60" s="192" t="s">
        <v>7</v>
      </c>
      <c r="F60" s="347">
        <v>43.24</v>
      </c>
      <c r="G60" s="193">
        <v>3</v>
      </c>
      <c r="H60" s="193">
        <v>0</v>
      </c>
      <c r="I60" s="346">
        <v>44.54</v>
      </c>
    </row>
    <row r="61" spans="1:9" x14ac:dyDescent="0.25">
      <c r="A61" s="189"/>
      <c r="B61" s="190" t="s">
        <v>66</v>
      </c>
      <c r="C61" s="192" t="s">
        <v>5</v>
      </c>
      <c r="D61" s="191" t="s">
        <v>67</v>
      </c>
      <c r="E61" s="192" t="s">
        <v>7</v>
      </c>
      <c r="F61" s="347">
        <v>43.24</v>
      </c>
      <c r="G61" s="193">
        <v>3</v>
      </c>
      <c r="H61" s="193">
        <v>0</v>
      </c>
      <c r="I61" s="346">
        <v>44.54</v>
      </c>
    </row>
    <row r="62" spans="1:9" x14ac:dyDescent="0.25">
      <c r="A62" s="189"/>
      <c r="B62" s="190" t="s">
        <v>623</v>
      </c>
      <c r="C62" s="192" t="s">
        <v>5</v>
      </c>
      <c r="D62" s="191" t="s">
        <v>643</v>
      </c>
      <c r="E62" s="192" t="s">
        <v>7</v>
      </c>
      <c r="F62" s="347">
        <v>33.26</v>
      </c>
      <c r="G62" s="193">
        <v>3</v>
      </c>
      <c r="H62" s="193">
        <v>0</v>
      </c>
      <c r="I62" s="346">
        <v>34.26</v>
      </c>
    </row>
    <row r="63" spans="1:9" x14ac:dyDescent="0.25">
      <c r="A63" s="189"/>
      <c r="B63" s="190" t="s">
        <v>624</v>
      </c>
      <c r="C63" s="192" t="s">
        <v>5</v>
      </c>
      <c r="D63" s="191" t="s">
        <v>644</v>
      </c>
      <c r="E63" s="192" t="s">
        <v>7</v>
      </c>
      <c r="F63" s="347">
        <v>33.26</v>
      </c>
      <c r="G63" s="193">
        <v>3</v>
      </c>
      <c r="H63" s="193">
        <v>0</v>
      </c>
      <c r="I63" s="346">
        <v>34.26</v>
      </c>
    </row>
    <row r="64" spans="1:9" x14ac:dyDescent="0.25">
      <c r="A64" s="189"/>
      <c r="B64" s="190" t="s">
        <v>625</v>
      </c>
      <c r="C64" s="192" t="s">
        <v>5</v>
      </c>
      <c r="D64" s="191" t="s">
        <v>645</v>
      </c>
      <c r="E64" s="192" t="s">
        <v>7</v>
      </c>
      <c r="F64" s="347">
        <v>33.26</v>
      </c>
      <c r="G64" s="193">
        <v>3</v>
      </c>
      <c r="H64" s="193">
        <v>0</v>
      </c>
      <c r="I64" s="346">
        <v>34.26</v>
      </c>
    </row>
    <row r="65" spans="1:9" x14ac:dyDescent="0.25">
      <c r="A65" s="189"/>
      <c r="B65" s="190" t="s">
        <v>626</v>
      </c>
      <c r="C65" s="192" t="s">
        <v>5</v>
      </c>
      <c r="D65" s="191" t="s">
        <v>646</v>
      </c>
      <c r="E65" s="192" t="s">
        <v>7</v>
      </c>
      <c r="F65" s="347">
        <v>35.76</v>
      </c>
      <c r="G65" s="193">
        <v>3</v>
      </c>
      <c r="H65" s="193">
        <v>0</v>
      </c>
      <c r="I65" s="346">
        <v>36.83</v>
      </c>
    </row>
    <row r="66" spans="1:9" x14ac:dyDescent="0.25">
      <c r="A66" s="189"/>
      <c r="B66" s="190" t="s">
        <v>627</v>
      </c>
      <c r="C66" s="192" t="s">
        <v>5</v>
      </c>
      <c r="D66" s="191" t="s">
        <v>647</v>
      </c>
      <c r="E66" s="192" t="s">
        <v>7</v>
      </c>
      <c r="F66" s="347">
        <v>35.76</v>
      </c>
      <c r="G66" s="193">
        <v>3</v>
      </c>
      <c r="H66" s="193">
        <v>0</v>
      </c>
      <c r="I66" s="346">
        <v>36.83</v>
      </c>
    </row>
    <row r="67" spans="1:9" x14ac:dyDescent="0.25">
      <c r="A67" s="189"/>
      <c r="B67" s="190" t="s">
        <v>628</v>
      </c>
      <c r="C67" s="192" t="s">
        <v>5</v>
      </c>
      <c r="D67" s="191" t="s">
        <v>648</v>
      </c>
      <c r="E67" s="192" t="s">
        <v>7</v>
      </c>
      <c r="F67" s="347">
        <v>35.76</v>
      </c>
      <c r="G67" s="193">
        <v>3</v>
      </c>
      <c r="H67" s="193">
        <v>0</v>
      </c>
      <c r="I67" s="346">
        <v>36.83</v>
      </c>
    </row>
    <row r="68" spans="1:9" x14ac:dyDescent="0.25">
      <c r="A68" s="189"/>
      <c r="B68" s="190" t="s">
        <v>629</v>
      </c>
      <c r="C68" s="192" t="s">
        <v>5</v>
      </c>
      <c r="D68" s="191" t="s">
        <v>649</v>
      </c>
      <c r="E68" s="192" t="s">
        <v>7</v>
      </c>
      <c r="F68" s="347">
        <v>38.25</v>
      </c>
      <c r="G68" s="193">
        <v>3</v>
      </c>
      <c r="H68" s="193">
        <v>0</v>
      </c>
      <c r="I68" s="346">
        <v>39.4</v>
      </c>
    </row>
    <row r="69" spans="1:9" x14ac:dyDescent="0.25">
      <c r="A69" s="189"/>
      <c r="B69" s="190" t="s">
        <v>630</v>
      </c>
      <c r="C69" s="192" t="s">
        <v>5</v>
      </c>
      <c r="D69" s="191" t="s">
        <v>650</v>
      </c>
      <c r="E69" s="192" t="s">
        <v>7</v>
      </c>
      <c r="F69" s="347">
        <v>38.25</v>
      </c>
      <c r="G69" s="193">
        <v>3</v>
      </c>
      <c r="H69" s="193">
        <v>0</v>
      </c>
      <c r="I69" s="346">
        <v>39.4</v>
      </c>
    </row>
    <row r="70" spans="1:9" x14ac:dyDescent="0.25">
      <c r="A70" s="189"/>
      <c r="B70" s="190" t="s">
        <v>0</v>
      </c>
      <c r="C70" s="192" t="s">
        <v>1</v>
      </c>
      <c r="D70" s="191" t="s">
        <v>2</v>
      </c>
      <c r="E70" s="192" t="s">
        <v>3</v>
      </c>
      <c r="F70" s="347">
        <v>2.1</v>
      </c>
      <c r="G70" s="193">
        <v>0</v>
      </c>
      <c r="H70" s="193">
        <v>0</v>
      </c>
      <c r="I70" s="346">
        <v>2.1</v>
      </c>
    </row>
    <row r="71" spans="1:9" x14ac:dyDescent="0.25">
      <c r="A71" s="189"/>
      <c r="B71" s="190" t="s">
        <v>14</v>
      </c>
      <c r="C71" s="192" t="s">
        <v>1</v>
      </c>
      <c r="D71" s="191" t="s">
        <v>15</v>
      </c>
      <c r="E71" s="192" t="s">
        <v>3</v>
      </c>
      <c r="F71" s="347">
        <v>10.51</v>
      </c>
      <c r="G71" s="193">
        <v>0</v>
      </c>
      <c r="H71" s="193">
        <v>0</v>
      </c>
      <c r="I71" s="346">
        <v>10.51</v>
      </c>
    </row>
    <row r="72" spans="1:9" x14ac:dyDescent="0.25">
      <c r="A72" s="189"/>
      <c r="B72" s="190" t="s">
        <v>23</v>
      </c>
      <c r="C72" s="192" t="s">
        <v>1</v>
      </c>
      <c r="D72" s="191" t="s">
        <v>404</v>
      </c>
      <c r="E72" s="192" t="s">
        <v>24</v>
      </c>
      <c r="F72" s="347">
        <v>134.54</v>
      </c>
      <c r="G72" s="193">
        <v>0</v>
      </c>
      <c r="H72" s="193">
        <v>0</v>
      </c>
      <c r="I72" s="346">
        <v>134.54</v>
      </c>
    </row>
    <row r="73" spans="1:9" x14ac:dyDescent="0.25">
      <c r="A73" s="189"/>
      <c r="B73" s="190" t="s">
        <v>29</v>
      </c>
      <c r="C73" s="192" t="s">
        <v>1</v>
      </c>
      <c r="D73" s="191" t="s">
        <v>30</v>
      </c>
      <c r="E73" s="192" t="s">
        <v>31</v>
      </c>
      <c r="F73" s="347">
        <v>2.29</v>
      </c>
      <c r="G73" s="193">
        <v>0</v>
      </c>
      <c r="H73" s="193">
        <v>0</v>
      </c>
      <c r="I73" s="346">
        <v>2.29</v>
      </c>
    </row>
    <row r="74" spans="1:9" x14ac:dyDescent="0.25">
      <c r="A74" s="189"/>
      <c r="B74" s="190" t="s">
        <v>34</v>
      </c>
      <c r="C74" s="192" t="s">
        <v>1</v>
      </c>
      <c r="D74" s="191" t="s">
        <v>35</v>
      </c>
      <c r="E74" s="192" t="s">
        <v>36</v>
      </c>
      <c r="F74" s="347">
        <v>10.51</v>
      </c>
      <c r="G74" s="193">
        <v>0</v>
      </c>
      <c r="H74" s="193">
        <v>0</v>
      </c>
      <c r="I74" s="346">
        <v>10.51</v>
      </c>
    </row>
    <row r="75" spans="1:9" x14ac:dyDescent="0.25">
      <c r="A75" s="189"/>
      <c r="B75" s="190" t="s">
        <v>43</v>
      </c>
      <c r="C75" s="192" t="s">
        <v>1</v>
      </c>
      <c r="D75" s="191" t="s">
        <v>44</v>
      </c>
      <c r="E75" s="192" t="s">
        <v>45</v>
      </c>
      <c r="F75" s="347">
        <v>0.63</v>
      </c>
      <c r="G75" s="193">
        <v>0</v>
      </c>
      <c r="H75" s="193">
        <v>0</v>
      </c>
      <c r="I75" s="346">
        <v>0.63</v>
      </c>
    </row>
    <row r="76" spans="1:9" x14ac:dyDescent="0.25">
      <c r="A76" s="189"/>
      <c r="B76" s="190" t="s">
        <v>46</v>
      </c>
      <c r="C76" s="192" t="s">
        <v>1</v>
      </c>
      <c r="D76" s="191" t="s">
        <v>47</v>
      </c>
      <c r="E76" s="192" t="s">
        <v>48</v>
      </c>
      <c r="F76" s="347">
        <v>0.63</v>
      </c>
      <c r="G76" s="193">
        <v>0</v>
      </c>
      <c r="H76" s="193">
        <v>0</v>
      </c>
      <c r="I76" s="346">
        <v>0.63</v>
      </c>
    </row>
    <row r="77" spans="1:9" x14ac:dyDescent="0.25">
      <c r="A77" s="189"/>
      <c r="B77" s="190" t="s">
        <v>49</v>
      </c>
      <c r="C77" s="192" t="s">
        <v>1</v>
      </c>
      <c r="D77" s="191" t="s">
        <v>50</v>
      </c>
      <c r="E77" s="192" t="s">
        <v>48</v>
      </c>
      <c r="F77" s="347">
        <v>0.63</v>
      </c>
      <c r="G77" s="193">
        <v>0</v>
      </c>
      <c r="H77" s="193">
        <v>0</v>
      </c>
      <c r="I77" s="346">
        <v>0.63</v>
      </c>
    </row>
    <row r="78" spans="1:9" x14ac:dyDescent="0.25">
      <c r="A78" s="189"/>
      <c r="B78" s="190" t="s">
        <v>60</v>
      </c>
      <c r="C78" s="192" t="s">
        <v>1</v>
      </c>
      <c r="D78" s="191" t="s">
        <v>61</v>
      </c>
      <c r="E78" s="192" t="s">
        <v>36</v>
      </c>
      <c r="F78" s="347">
        <v>12.87</v>
      </c>
      <c r="G78" s="193">
        <v>0</v>
      </c>
      <c r="H78" s="193">
        <v>0</v>
      </c>
      <c r="I78" s="346">
        <v>12.87</v>
      </c>
    </row>
    <row r="79" spans="1:9" x14ac:dyDescent="0.25">
      <c r="A79" s="189"/>
      <c r="B79" s="190" t="s">
        <v>72</v>
      </c>
      <c r="C79" s="192" t="s">
        <v>135</v>
      </c>
      <c r="D79" s="191" t="s">
        <v>73</v>
      </c>
      <c r="E79" s="192" t="s">
        <v>74</v>
      </c>
      <c r="F79" s="347">
        <v>311.39</v>
      </c>
      <c r="G79" s="193">
        <v>0</v>
      </c>
      <c r="H79" s="193">
        <v>0</v>
      </c>
      <c r="I79" s="346">
        <v>311.39</v>
      </c>
    </row>
    <row r="80" spans="1:9" x14ac:dyDescent="0.25">
      <c r="A80" s="189"/>
      <c r="B80" s="190" t="s">
        <v>75</v>
      </c>
      <c r="C80" s="192" t="s">
        <v>135</v>
      </c>
      <c r="D80" s="191" t="s">
        <v>76</v>
      </c>
      <c r="E80" s="192" t="s">
        <v>74</v>
      </c>
      <c r="F80" s="347">
        <v>295.82</v>
      </c>
      <c r="G80" s="193">
        <v>0</v>
      </c>
      <c r="H80" s="193">
        <v>0</v>
      </c>
      <c r="I80" s="346">
        <v>295.82</v>
      </c>
    </row>
    <row r="81" spans="1:9" x14ac:dyDescent="0.25">
      <c r="A81" s="189"/>
      <c r="B81" s="190" t="s">
        <v>77</v>
      </c>
      <c r="C81" s="192" t="s">
        <v>135</v>
      </c>
      <c r="D81" s="191" t="s">
        <v>78</v>
      </c>
      <c r="E81" s="192" t="s">
        <v>74</v>
      </c>
      <c r="F81" s="347">
        <v>311.39</v>
      </c>
      <c r="G81" s="193">
        <v>0</v>
      </c>
      <c r="H81" s="193">
        <v>0</v>
      </c>
      <c r="I81" s="346">
        <v>311.39</v>
      </c>
    </row>
    <row r="82" spans="1:9" x14ac:dyDescent="0.25">
      <c r="A82" s="189"/>
      <c r="B82" s="190" t="s">
        <v>79</v>
      </c>
      <c r="C82" s="192" t="s">
        <v>135</v>
      </c>
      <c r="D82" s="191" t="s">
        <v>80</v>
      </c>
      <c r="E82" s="192" t="s">
        <v>74</v>
      </c>
      <c r="F82" s="347">
        <v>1182.31</v>
      </c>
      <c r="G82" s="193">
        <v>0</v>
      </c>
      <c r="H82" s="193">
        <v>0</v>
      </c>
      <c r="I82" s="346">
        <v>1182.31</v>
      </c>
    </row>
    <row r="83" spans="1:9" x14ac:dyDescent="0.25">
      <c r="A83" s="189"/>
      <c r="B83" s="190" t="s">
        <v>81</v>
      </c>
      <c r="C83" s="192" t="s">
        <v>135</v>
      </c>
      <c r="D83" s="191" t="s">
        <v>82</v>
      </c>
      <c r="E83" s="192" t="s">
        <v>74</v>
      </c>
      <c r="F83" s="347">
        <v>311.39</v>
      </c>
      <c r="G83" s="193">
        <v>0</v>
      </c>
      <c r="H83" s="193">
        <v>0</v>
      </c>
      <c r="I83" s="346">
        <v>311.39</v>
      </c>
    </row>
    <row r="84" spans="1:9" x14ac:dyDescent="0.25">
      <c r="A84" s="189"/>
      <c r="B84" s="190" t="s">
        <v>83</v>
      </c>
      <c r="C84" s="192" t="s">
        <v>135</v>
      </c>
      <c r="D84" s="191" t="s">
        <v>84</v>
      </c>
      <c r="E84" s="192" t="s">
        <v>74</v>
      </c>
      <c r="F84" s="347">
        <v>140.13</v>
      </c>
      <c r="G84" s="193">
        <v>0</v>
      </c>
      <c r="H84" s="193">
        <v>0</v>
      </c>
      <c r="I84" s="346">
        <v>140.13</v>
      </c>
    </row>
    <row r="85" spans="1:9" x14ac:dyDescent="0.25">
      <c r="A85" s="189"/>
      <c r="B85" s="190" t="s">
        <v>85</v>
      </c>
      <c r="C85" s="192" t="s">
        <v>135</v>
      </c>
      <c r="D85" s="191" t="s">
        <v>86</v>
      </c>
      <c r="E85" s="192" t="s">
        <v>87</v>
      </c>
      <c r="F85" s="347">
        <v>31.14</v>
      </c>
      <c r="G85" s="193">
        <v>0</v>
      </c>
      <c r="H85" s="193">
        <v>0</v>
      </c>
      <c r="I85" s="346">
        <v>31.14</v>
      </c>
    </row>
    <row r="86" spans="1:9" x14ac:dyDescent="0.25">
      <c r="A86" s="189"/>
      <c r="B86" s="190" t="s">
        <v>88</v>
      </c>
      <c r="C86" s="192" t="s">
        <v>135</v>
      </c>
      <c r="D86" s="191" t="s">
        <v>89</v>
      </c>
      <c r="E86" s="192" t="s">
        <v>90</v>
      </c>
      <c r="F86" s="347">
        <v>7626.4</v>
      </c>
      <c r="G86" s="193">
        <v>0</v>
      </c>
      <c r="H86" s="193">
        <v>0</v>
      </c>
      <c r="I86" s="346">
        <v>7626.4</v>
      </c>
    </row>
    <row r="87" spans="1:9" ht="15.75" thickBot="1" x14ac:dyDescent="0.3">
      <c r="A87" s="194"/>
      <c r="B87" s="345"/>
      <c r="C87" s="343"/>
      <c r="D87" s="344"/>
      <c r="E87" s="343"/>
      <c r="F87" s="342"/>
      <c r="G87" s="341"/>
      <c r="H87" s="341"/>
      <c r="I87" s="340"/>
    </row>
    <row r="88" spans="1:9" ht="15.75" thickTop="1" x14ac:dyDescent="0.25">
      <c r="B88" s="58"/>
      <c r="C88" s="58"/>
      <c r="D88" s="58"/>
      <c r="E88" s="59"/>
      <c r="F88" s="58"/>
      <c r="G88" s="58"/>
      <c r="H88" s="58"/>
      <c r="I88" s="58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opLeftCell="F1"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1.B.1</v>
      </c>
      <c r="B6" s="360"/>
      <c r="C6" s="361"/>
      <c r="D6" s="10" t="str">
        <f>+PRESUTO!D6</f>
        <v xml:space="preserve">   115 kV - 2C - 1km - ACSR 1113,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459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</row>
    <row r="11" spans="1:8" ht="41.25" customHeight="1" thickTop="1" thickBot="1" x14ac:dyDescent="0.3">
      <c r="A11" s="1"/>
      <c r="B11" s="2"/>
      <c r="C11" s="2" t="s">
        <v>232</v>
      </c>
      <c r="D11" s="2" t="s">
        <v>163</v>
      </c>
      <c r="E11" s="2" t="s">
        <v>233</v>
      </c>
      <c r="F11" s="2" t="s">
        <v>462</v>
      </c>
      <c r="G11" s="2" t="s">
        <v>460</v>
      </c>
      <c r="H11" s="3" t="s">
        <v>461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4"/>
    </row>
    <row r="13" spans="1:8" ht="15.75" thickTop="1" x14ac:dyDescent="0.25">
      <c r="A13" s="60"/>
      <c r="B13" s="61"/>
      <c r="C13" s="61" t="s">
        <v>99</v>
      </c>
      <c r="D13" s="61" t="s">
        <v>101</v>
      </c>
      <c r="E13" s="62" t="s">
        <v>102</v>
      </c>
      <c r="F13" s="61">
        <v>21.123000000000001</v>
      </c>
      <c r="G13" s="257">
        <v>1.62</v>
      </c>
      <c r="H13" s="63">
        <v>34.22</v>
      </c>
    </row>
    <row r="14" spans="1:8" x14ac:dyDescent="0.25">
      <c r="A14" s="64"/>
      <c r="B14" s="65"/>
      <c r="C14" s="65" t="s">
        <v>103</v>
      </c>
      <c r="D14" s="65" t="s">
        <v>104</v>
      </c>
      <c r="E14" s="66" t="s">
        <v>102</v>
      </c>
      <c r="F14" s="65">
        <v>16.920000000000002</v>
      </c>
      <c r="G14" s="258">
        <v>1.62</v>
      </c>
      <c r="H14" s="67">
        <v>27.41</v>
      </c>
    </row>
    <row r="15" spans="1:8" x14ac:dyDescent="0.25">
      <c r="A15" s="64"/>
      <c r="B15" s="65"/>
      <c r="C15" s="65" t="s">
        <v>105</v>
      </c>
      <c r="D15" s="65" t="s">
        <v>106</v>
      </c>
      <c r="E15" s="66" t="s">
        <v>102</v>
      </c>
      <c r="F15" s="65">
        <v>16.920000000000002</v>
      </c>
      <c r="G15" s="258">
        <v>1.62</v>
      </c>
      <c r="H15" s="67">
        <v>27.41</v>
      </c>
    </row>
    <row r="16" spans="1:8" x14ac:dyDescent="0.25">
      <c r="A16" s="64"/>
      <c r="B16" s="65"/>
      <c r="C16" s="65" t="s">
        <v>107</v>
      </c>
      <c r="D16" s="65" t="s">
        <v>108</v>
      </c>
      <c r="E16" s="66" t="s">
        <v>102</v>
      </c>
      <c r="F16" s="65">
        <v>16.920000000000002</v>
      </c>
      <c r="G16" s="258">
        <v>1.62</v>
      </c>
      <c r="H16" s="67">
        <v>27.41</v>
      </c>
    </row>
    <row r="17" spans="1:8" x14ac:dyDescent="0.25">
      <c r="A17" s="64"/>
      <c r="B17" s="65"/>
      <c r="C17" s="65" t="s">
        <v>109</v>
      </c>
      <c r="D17" s="65" t="s">
        <v>110</v>
      </c>
      <c r="E17" s="66" t="s">
        <v>102</v>
      </c>
      <c r="F17" s="65">
        <v>16.920000000000002</v>
      </c>
      <c r="G17" s="258">
        <v>1.62</v>
      </c>
      <c r="H17" s="67">
        <v>27.41</v>
      </c>
    </row>
    <row r="18" spans="1:8" x14ac:dyDescent="0.25">
      <c r="A18" s="64"/>
      <c r="B18" s="65"/>
      <c r="C18" s="65" t="s">
        <v>111</v>
      </c>
      <c r="D18" s="65" t="s">
        <v>112</v>
      </c>
      <c r="E18" s="66" t="s">
        <v>102</v>
      </c>
      <c r="F18" s="65">
        <v>13.135999999999999</v>
      </c>
      <c r="G18" s="258">
        <v>1.62</v>
      </c>
      <c r="H18" s="67">
        <v>21.28</v>
      </c>
    </row>
    <row r="19" spans="1:8" x14ac:dyDescent="0.25">
      <c r="A19" s="64"/>
      <c r="B19" s="65"/>
      <c r="C19" s="65" t="s">
        <v>113</v>
      </c>
      <c r="D19" s="65" t="s">
        <v>114</v>
      </c>
      <c r="E19" s="66" t="s">
        <v>102</v>
      </c>
      <c r="F19" s="65">
        <v>16.920000000000002</v>
      </c>
      <c r="G19" s="258">
        <v>1.62</v>
      </c>
      <c r="H19" s="67">
        <v>27.41</v>
      </c>
    </row>
    <row r="20" spans="1:8" x14ac:dyDescent="0.25">
      <c r="A20" s="64"/>
      <c r="B20" s="65"/>
      <c r="C20" s="65" t="s">
        <v>115</v>
      </c>
      <c r="D20" s="65" t="s">
        <v>116</v>
      </c>
      <c r="E20" s="66" t="s">
        <v>102</v>
      </c>
      <c r="F20" s="65">
        <v>16.920000000000002</v>
      </c>
      <c r="G20" s="258">
        <v>1.62</v>
      </c>
      <c r="H20" s="67">
        <v>27.41</v>
      </c>
    </row>
    <row r="21" spans="1:8" x14ac:dyDescent="0.25">
      <c r="A21" s="64"/>
      <c r="B21" s="65"/>
      <c r="C21" s="65" t="s">
        <v>117</v>
      </c>
      <c r="D21" s="65" t="s">
        <v>118</v>
      </c>
      <c r="E21" s="66" t="s">
        <v>102</v>
      </c>
      <c r="F21" s="65">
        <v>13.135999999999999</v>
      </c>
      <c r="G21" s="258">
        <v>1.62</v>
      </c>
      <c r="H21" s="67">
        <v>21.28</v>
      </c>
    </row>
    <row r="22" spans="1:8" x14ac:dyDescent="0.25">
      <c r="A22" s="64"/>
      <c r="B22" s="65"/>
      <c r="C22" s="65" t="s">
        <v>119</v>
      </c>
      <c r="D22" s="65" t="s">
        <v>120</v>
      </c>
      <c r="E22" s="66" t="s">
        <v>102</v>
      </c>
      <c r="F22" s="65">
        <v>13.135999999999999</v>
      </c>
      <c r="G22" s="258">
        <v>1.62</v>
      </c>
      <c r="H22" s="67">
        <v>21.28</v>
      </c>
    </row>
    <row r="23" spans="1:8" x14ac:dyDescent="0.25">
      <c r="A23" s="64"/>
      <c r="B23" s="65"/>
      <c r="C23" s="65" t="s">
        <v>121</v>
      </c>
      <c r="D23" s="65" t="s">
        <v>122</v>
      </c>
      <c r="E23" s="66" t="s">
        <v>102</v>
      </c>
      <c r="F23" s="65">
        <v>14.975</v>
      </c>
      <c r="G23" s="258">
        <v>1.62</v>
      </c>
      <c r="H23" s="67">
        <v>24.26</v>
      </c>
    </row>
    <row r="24" spans="1:8" x14ac:dyDescent="0.25">
      <c r="A24" s="64"/>
      <c r="B24" s="65"/>
      <c r="C24" s="65" t="s">
        <v>123</v>
      </c>
      <c r="D24" s="65" t="s">
        <v>124</v>
      </c>
      <c r="E24" s="66" t="s">
        <v>102</v>
      </c>
      <c r="F24" s="65">
        <v>16.920000000000002</v>
      </c>
      <c r="G24" s="258">
        <v>1.62</v>
      </c>
      <c r="H24" s="67">
        <v>27.41</v>
      </c>
    </row>
    <row r="25" spans="1:8" x14ac:dyDescent="0.25">
      <c r="A25" s="64"/>
      <c r="B25" s="65"/>
      <c r="C25" s="65" t="s">
        <v>125</v>
      </c>
      <c r="D25" s="65" t="s">
        <v>126</v>
      </c>
      <c r="E25" s="66" t="s">
        <v>102</v>
      </c>
      <c r="F25" s="65">
        <v>14.975</v>
      </c>
      <c r="G25" s="258">
        <v>1.62</v>
      </c>
      <c r="H25" s="67">
        <v>24.26</v>
      </c>
    </row>
    <row r="26" spans="1:8" ht="15.75" thickBot="1" x14ac:dyDescent="0.3">
      <c r="A26" s="68"/>
      <c r="B26" s="69"/>
      <c r="C26" s="69" t="s">
        <v>127</v>
      </c>
      <c r="D26" s="69" t="s">
        <v>128</v>
      </c>
      <c r="E26" s="70" t="s">
        <v>102</v>
      </c>
      <c r="F26" s="69">
        <v>29.271999999999998</v>
      </c>
      <c r="G26" s="259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2018-10-02T01:35:46Z</cp:lastPrinted>
  <dcterms:created xsi:type="dcterms:W3CDTF">2018-08-18T17:51:07Z</dcterms:created>
  <dcterms:modified xsi:type="dcterms:W3CDTF">2018-10-02T01:37:25Z</dcterms:modified>
</cp:coreProperties>
</file>